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tabRatio="668" activeTab="0"/>
  </bookViews>
  <sheets>
    <sheet name="RENDICONTO ENTRATE" sheetId="1" r:id="rId1"/>
    <sheet name="RENDICONTO USCITE" sheetId="2" r:id="rId2"/>
  </sheets>
  <definedNames/>
  <calcPr fullCalcOnLoad="1"/>
</workbook>
</file>

<file path=xl/sharedStrings.xml><?xml version="1.0" encoding="utf-8"?>
<sst xmlns="http://schemas.openxmlformats.org/spreadsheetml/2006/main" count="132" uniqueCount="92">
  <si>
    <t>Entrate</t>
  </si>
  <si>
    <t>ENTRATE PER CODIFICA ECONOMICA</t>
  </si>
  <si>
    <t>COMPETENZA</t>
  </si>
  <si>
    <t xml:space="preserve">TITOLO I ENTRATE TRIBUTARIE </t>
  </si>
  <si>
    <t>Categoria 1</t>
  </si>
  <si>
    <t>Categoria 2</t>
  </si>
  <si>
    <t>Categoria 3</t>
  </si>
  <si>
    <t xml:space="preserve">Imposte </t>
  </si>
  <si>
    <t xml:space="preserve">Tasse </t>
  </si>
  <si>
    <t>Tributi speciali ed altre entrate tributarie proprie</t>
  </si>
  <si>
    <t xml:space="preserve">Titolo II - ENTRATE DERIVANTI DA CONTRIBUTI E TRASFERIMENTI CORRENTI DELLO STATO DELLA REGIONE E DI ALTRI ENTI PUBBLICI ANCHE IN RAPPORTO ALL' ESERCIZIO DI FUNZIONI DELEGATE DALLA REGIONE </t>
  </si>
  <si>
    <t>Categoria 4</t>
  </si>
  <si>
    <t>Categoria 5</t>
  </si>
  <si>
    <t>TOTALE TITOLO I</t>
  </si>
  <si>
    <t>TOTALE TITOLO II</t>
  </si>
  <si>
    <t xml:space="preserve"> Titolo III - ENTRATE EXTRATRIBUTARIE </t>
  </si>
  <si>
    <t xml:space="preserve">Contributi e trasferimenti correnti  dallo Stato </t>
  </si>
  <si>
    <t xml:space="preserve">Contributi e trasferimenti correnti  dalla Regione  </t>
  </si>
  <si>
    <t xml:space="preserve">Contributi e trasferimenti correnti dalla Regione per funzioni delegate </t>
  </si>
  <si>
    <t xml:space="preserve">Contributi e trasferimenti da parte di organismi comunitari e internazionali </t>
  </si>
  <si>
    <t>Contributi e trasferimenti correnti da altri enti</t>
  </si>
  <si>
    <t xml:space="preserve">Proventi di servizi pubblici </t>
  </si>
  <si>
    <t xml:space="preserve">Proventi di beni comunali  </t>
  </si>
  <si>
    <t>Interessi su anticipazioni  o crediti</t>
  </si>
  <si>
    <t xml:space="preserve">Proventi diversi </t>
  </si>
  <si>
    <t>TOTALE TITOLO III</t>
  </si>
  <si>
    <t xml:space="preserve">Alienazioni di beni patrimoniali </t>
  </si>
  <si>
    <t xml:space="preserve">Trasferimenti di capitali dallo Stato </t>
  </si>
  <si>
    <t xml:space="preserve">Trasferimenti di capitali dalla Regione </t>
  </si>
  <si>
    <t>Trasferimenti di capitali da altri enti del settore pubblico</t>
  </si>
  <si>
    <t>Trasferimenti di capitali da altri soggetti</t>
  </si>
  <si>
    <t>Categoria 6</t>
  </si>
  <si>
    <t>Riscossioni di crediti</t>
  </si>
  <si>
    <t>TOTALE TITOLO IV</t>
  </si>
  <si>
    <t xml:space="preserve"> Titolo V - ENTRATE DERIVANTI DA ACCENSIONI DI PRESTITI</t>
  </si>
  <si>
    <t xml:space="preserve">Anticipazioni di cassa </t>
  </si>
  <si>
    <t xml:space="preserve">Finanziamenti a breve termine </t>
  </si>
  <si>
    <t xml:space="preserve">Assunzioni di mutui e prestiti </t>
  </si>
  <si>
    <t>Emissioni di prestiti obbligazionari</t>
  </si>
  <si>
    <t xml:space="preserve">TOTALE TITOLO VI - ENTRATE DERIVANTI DA SERVIZI PER CONTO DI TERZI </t>
  </si>
  <si>
    <t>TOTALE GENERALE DELLE ENTRATE</t>
  </si>
  <si>
    <t xml:space="preserve"> </t>
  </si>
  <si>
    <t>INTERVENTI FUNZIONI E SERVIZI</t>
  </si>
  <si>
    <t xml:space="preserve">Funzioni generali di Amministrazione, di Gestione e di controllo </t>
  </si>
  <si>
    <t>Competenza</t>
  </si>
  <si>
    <t>Funzioni relative alla giustizia</t>
  </si>
  <si>
    <t>Funzioni di Polizia locale</t>
  </si>
  <si>
    <t xml:space="preserve">Funzione di istruzione pubblica </t>
  </si>
  <si>
    <t xml:space="preserve">Funzioni relative alla cultura e ai beni culturali </t>
  </si>
  <si>
    <t xml:space="preserve">Funzioni nel settore sportivo e ricreativo </t>
  </si>
  <si>
    <t xml:space="preserve">Funzioni nel campo viabilità e trasporti </t>
  </si>
  <si>
    <t>Funzioni riguardanti la gestione del territorio e dell'ambiente</t>
  </si>
  <si>
    <t xml:space="preserve">Funzioni nel settore sociale </t>
  </si>
  <si>
    <t>Funzioni nel campo dello sviluppo economico</t>
  </si>
  <si>
    <t>Funzioni relative ai servizi produttivi</t>
  </si>
  <si>
    <t>Totale spese</t>
  </si>
  <si>
    <t>Spesa</t>
  </si>
  <si>
    <t xml:space="preserve">1) Personale </t>
  </si>
  <si>
    <t>2) Acquisti beni consumo e materie prime</t>
  </si>
  <si>
    <t xml:space="preserve">11) Fondo di riserva </t>
  </si>
  <si>
    <t xml:space="preserve">1) Acquisizione di beni immobili  </t>
  </si>
  <si>
    <t>2) Espropri e servitu' onerose</t>
  </si>
  <si>
    <t>7) Trasferimenti di capitali</t>
  </si>
  <si>
    <t>8) Partecipazioni azionarie</t>
  </si>
  <si>
    <t>9) Conferimenti di capitale</t>
  </si>
  <si>
    <t>TOTALE SPESE PER CLASSIFICAZIONE FUNZIONALE</t>
  </si>
  <si>
    <t>Utili netti delle aziende speciali e partecipate, dividendi di società</t>
  </si>
  <si>
    <t xml:space="preserve"> Titolo IV - ENTRATE DERIVANTI DA ALIENAZIONE, DA TRASFERIMENTI DI CAPITALE E DA RISCOSSIONE DI CREDITI</t>
  </si>
  <si>
    <t xml:space="preserve">TOTALE TITOLO V </t>
  </si>
  <si>
    <t>3) Acquisto beni specifici per realizzazioni in economia</t>
  </si>
  <si>
    <t>4) Utilizzo di beni di terzi per realizzazioni in economia</t>
  </si>
  <si>
    <t>5) Acquisizioni beni mobili macchine e attrezzature</t>
  </si>
  <si>
    <t>6) Incarichi professionali esterni</t>
  </si>
  <si>
    <t>3) Prestazioni di servizi</t>
  </si>
  <si>
    <t>4) Utilizzo di beni di terzi</t>
  </si>
  <si>
    <t>5) Trasferimenti</t>
  </si>
  <si>
    <t>6) Interessi passivi e oneri finaziati diversi</t>
  </si>
  <si>
    <t>7) Imposte e tasse</t>
  </si>
  <si>
    <t>8) Oneri straordinari della gestione corrente</t>
  </si>
  <si>
    <t>9) Ammortamenti di esercizio</t>
  </si>
  <si>
    <t xml:space="preserve">10) Fondo svalutazione crediti </t>
  </si>
  <si>
    <t xml:space="preserve">12) TOTALE TITOLO I° SPESE CORRENTI </t>
  </si>
  <si>
    <t xml:space="preserve">Funzioni nel campo turistico </t>
  </si>
  <si>
    <t xml:space="preserve">10) Concessioni di crediti e anticipazioni  </t>
  </si>
  <si>
    <t>TOTALE TITOLO 3° SPESE PER RIMBORSO
 DI PRESTITI</t>
  </si>
  <si>
    <t xml:space="preserve">11)TOTALE TITOLO 2° SPESE 
IN CONTO CAPITALE </t>
  </si>
  <si>
    <t>TOTALE TITOLO 4° SPESE PER SERVIZI  
PER CONTO TERZI</t>
  </si>
  <si>
    <t>CASSA         (comp.za)</t>
  </si>
  <si>
    <t>DATI DI RENDICONTO ANNO 2013</t>
  </si>
  <si>
    <t xml:space="preserve">DATI DI RENDICONTO ANNO 2013 </t>
  </si>
  <si>
    <t>Cassa (comp.za)</t>
  </si>
  <si>
    <t>Cassa         (comp.za)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</si>
</sst>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3" fontId="0" fillId="0" borderId="9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9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2" fillId="0" borderId="9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3" fontId="1" fillId="0" borderId="16" xfId="0" applyNumberFormat="1" applyFon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3" fontId="0" fillId="0" borderId="11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1" fillId="0" borderId="28" xfId="0" applyNumberFormat="1" applyFont="1" applyBorder="1" applyAlignment="1">
      <alignment horizontal="center" vertical="center"/>
    </xf>
    <xf numFmtId="43" fontId="1" fillId="0" borderId="1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 shrinkToFit="1"/>
    </xf>
    <xf numFmtId="0" fontId="2" fillId="0" borderId="23" xfId="0" applyFont="1" applyBorder="1" applyAlignment="1">
      <alignment horizontal="center" wrapText="1" shrinkToFit="1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11.140625" style="1" customWidth="1"/>
    <col min="2" max="10" width="10.57421875" style="1" customWidth="1"/>
    <col min="11" max="11" width="6.7109375" style="1" customWidth="1"/>
    <col min="12" max="13" width="14.28125" style="1" customWidth="1"/>
    <col min="14" max="16384" width="9.140625" style="1" customWidth="1"/>
  </cols>
  <sheetData>
    <row r="1" spans="1:10" ht="12.75">
      <c r="A1" s="3" t="s">
        <v>0</v>
      </c>
      <c r="B1" s="4"/>
      <c r="C1" s="4"/>
      <c r="J1" s="2"/>
    </row>
    <row r="2" spans="1:3" ht="12.75">
      <c r="A2" s="48" t="s">
        <v>88</v>
      </c>
      <c r="B2" s="48"/>
      <c r="C2" s="48"/>
    </row>
    <row r="3" ht="13.5" thickBot="1"/>
    <row r="4" spans="1:13" ht="27.75" customHeight="1" thickBot="1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5" t="s">
        <v>2</v>
      </c>
      <c r="M4" s="35" t="s">
        <v>87</v>
      </c>
    </row>
    <row r="5" spans="1:13" ht="19.5" customHeight="1">
      <c r="A5" s="7"/>
      <c r="B5" s="49" t="s">
        <v>3</v>
      </c>
      <c r="C5" s="49"/>
      <c r="D5" s="49"/>
      <c r="E5" s="49"/>
      <c r="F5" s="49"/>
      <c r="G5" s="49"/>
      <c r="H5" s="49"/>
      <c r="I5" s="49"/>
      <c r="J5" s="49"/>
      <c r="K5" s="50"/>
      <c r="L5" s="6"/>
      <c r="M5" s="8"/>
    </row>
    <row r="6" spans="1:13" ht="12.75">
      <c r="A6" s="9" t="s">
        <v>4</v>
      </c>
      <c r="B6" s="51" t="s">
        <v>7</v>
      </c>
      <c r="C6" s="51"/>
      <c r="D6" s="51"/>
      <c r="E6" s="51"/>
      <c r="F6" s="51"/>
      <c r="G6" s="51"/>
      <c r="H6" s="51"/>
      <c r="I6" s="51"/>
      <c r="J6" s="51"/>
      <c r="K6" s="52"/>
      <c r="L6" s="15">
        <v>16286533.19</v>
      </c>
      <c r="M6" s="16">
        <v>10585976.93</v>
      </c>
    </row>
    <row r="7" spans="1:13" ht="12.75">
      <c r="A7" s="9" t="s">
        <v>5</v>
      </c>
      <c r="B7" s="41" t="s">
        <v>8</v>
      </c>
      <c r="C7" s="41"/>
      <c r="D7" s="41"/>
      <c r="E7" s="41"/>
      <c r="F7" s="41"/>
      <c r="G7" s="41"/>
      <c r="H7" s="41"/>
      <c r="I7" s="41"/>
      <c r="J7" s="41"/>
      <c r="K7" s="39"/>
      <c r="L7" s="15">
        <v>9321006.07</v>
      </c>
      <c r="M7" s="16">
        <v>5732142.59</v>
      </c>
    </row>
    <row r="8" spans="1:13" ht="12.75">
      <c r="A8" s="9" t="s">
        <v>6</v>
      </c>
      <c r="B8" s="41" t="s">
        <v>9</v>
      </c>
      <c r="C8" s="41"/>
      <c r="D8" s="41"/>
      <c r="E8" s="41"/>
      <c r="F8" s="41"/>
      <c r="G8" s="41"/>
      <c r="H8" s="41"/>
      <c r="I8" s="41"/>
      <c r="J8" s="41"/>
      <c r="K8" s="39"/>
      <c r="L8" s="15">
        <f>7317281.38+3277203.98</f>
        <v>10594485.36</v>
      </c>
      <c r="M8" s="16">
        <f>6853427.64+3277203.98</f>
        <v>10130631.62</v>
      </c>
    </row>
    <row r="9" spans="1:13" ht="17.25" customHeight="1">
      <c r="A9" s="10"/>
      <c r="B9" s="40" t="s">
        <v>13</v>
      </c>
      <c r="C9" s="40"/>
      <c r="D9" s="40"/>
      <c r="E9" s="40"/>
      <c r="F9" s="40"/>
      <c r="G9" s="40"/>
      <c r="H9" s="40"/>
      <c r="I9" s="40"/>
      <c r="J9" s="40"/>
      <c r="K9" s="40"/>
      <c r="L9" s="17">
        <f>SUM(L6:L8)</f>
        <v>36202024.62</v>
      </c>
      <c r="M9" s="18">
        <f>SUM(M6:M8)</f>
        <v>26448751.14</v>
      </c>
    </row>
    <row r="10" spans="1:13" ht="12.75">
      <c r="A10" s="42"/>
      <c r="B10" s="44" t="s">
        <v>10</v>
      </c>
      <c r="C10" s="44"/>
      <c r="D10" s="44"/>
      <c r="E10" s="44"/>
      <c r="F10" s="44"/>
      <c r="G10" s="44"/>
      <c r="H10" s="44"/>
      <c r="I10" s="44"/>
      <c r="J10" s="44"/>
      <c r="K10" s="44"/>
      <c r="L10" s="59"/>
      <c r="M10" s="57"/>
    </row>
    <row r="11" spans="1:13" ht="12.75">
      <c r="A11" s="4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0"/>
      <c r="M11" s="58"/>
    </row>
    <row r="12" spans="1:13" ht="12.75">
      <c r="A12" s="9" t="s">
        <v>4</v>
      </c>
      <c r="B12" s="41" t="s">
        <v>16</v>
      </c>
      <c r="C12" s="41"/>
      <c r="D12" s="41"/>
      <c r="E12" s="41"/>
      <c r="F12" s="41"/>
      <c r="G12" s="41"/>
      <c r="H12" s="41"/>
      <c r="I12" s="41"/>
      <c r="J12" s="41"/>
      <c r="K12" s="39"/>
      <c r="L12" s="15">
        <v>3106156.18</v>
      </c>
      <c r="M12" s="16">
        <v>2968589.98</v>
      </c>
    </row>
    <row r="13" spans="1:13" ht="12.75">
      <c r="A13" s="9" t="s">
        <v>5</v>
      </c>
      <c r="B13" s="41" t="s">
        <v>17</v>
      </c>
      <c r="C13" s="41"/>
      <c r="D13" s="41"/>
      <c r="E13" s="41"/>
      <c r="F13" s="41"/>
      <c r="G13" s="41"/>
      <c r="H13" s="41"/>
      <c r="I13" s="41"/>
      <c r="J13" s="41"/>
      <c r="K13" s="39"/>
      <c r="L13" s="15">
        <v>763925.81</v>
      </c>
      <c r="M13" s="16">
        <v>252461.75</v>
      </c>
    </row>
    <row r="14" spans="1:13" ht="12.75">
      <c r="A14" s="9" t="s">
        <v>6</v>
      </c>
      <c r="B14" s="41" t="s">
        <v>18</v>
      </c>
      <c r="C14" s="41"/>
      <c r="D14" s="41"/>
      <c r="E14" s="41"/>
      <c r="F14" s="41"/>
      <c r="G14" s="41"/>
      <c r="H14" s="41"/>
      <c r="I14" s="41"/>
      <c r="J14" s="41"/>
      <c r="K14" s="39"/>
      <c r="L14" s="15">
        <v>0</v>
      </c>
      <c r="M14" s="16">
        <v>0</v>
      </c>
    </row>
    <row r="15" spans="1:13" ht="12.75">
      <c r="A15" s="9" t="s">
        <v>11</v>
      </c>
      <c r="B15" s="41" t="s">
        <v>19</v>
      </c>
      <c r="C15" s="41"/>
      <c r="D15" s="41"/>
      <c r="E15" s="41"/>
      <c r="F15" s="41"/>
      <c r="G15" s="41"/>
      <c r="H15" s="41"/>
      <c r="I15" s="41"/>
      <c r="J15" s="41"/>
      <c r="K15" s="39"/>
      <c r="L15" s="15">
        <v>32596.15</v>
      </c>
      <c r="M15" s="16">
        <v>27891.15</v>
      </c>
    </row>
    <row r="16" spans="1:13" ht="12.75">
      <c r="A16" s="9" t="s">
        <v>12</v>
      </c>
      <c r="B16" s="39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15">
        <v>181403.68</v>
      </c>
      <c r="M16" s="16">
        <v>130939.31</v>
      </c>
    </row>
    <row r="17" spans="1:13" ht="17.25" customHeight="1">
      <c r="A17" s="10"/>
      <c r="B17" s="40" t="s">
        <v>14</v>
      </c>
      <c r="C17" s="40"/>
      <c r="D17" s="40"/>
      <c r="E17" s="40"/>
      <c r="F17" s="40"/>
      <c r="G17" s="40"/>
      <c r="H17" s="40"/>
      <c r="I17" s="40"/>
      <c r="J17" s="40"/>
      <c r="K17" s="40"/>
      <c r="L17" s="15">
        <f>SUM(L12:L16)</f>
        <v>4084081.8200000003</v>
      </c>
      <c r="M17" s="16">
        <f>SUM(M12:M16)</f>
        <v>3379882.19</v>
      </c>
    </row>
    <row r="18" spans="1:13" ht="12.75">
      <c r="A18" s="12"/>
      <c r="B18" s="36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3"/>
      <c r="M18" s="34"/>
    </row>
    <row r="19" spans="1:13" ht="12.75">
      <c r="A19" s="13" t="s">
        <v>4</v>
      </c>
      <c r="B19" s="41" t="s">
        <v>21</v>
      </c>
      <c r="C19" s="41"/>
      <c r="D19" s="41"/>
      <c r="E19" s="41"/>
      <c r="F19" s="41"/>
      <c r="G19" s="41"/>
      <c r="H19" s="41"/>
      <c r="I19" s="41"/>
      <c r="J19" s="41"/>
      <c r="K19" s="39"/>
      <c r="L19" s="15">
        <v>4507011.77</v>
      </c>
      <c r="M19" s="16">
        <v>3728619.59</v>
      </c>
    </row>
    <row r="20" spans="1:13" ht="12.75">
      <c r="A20" s="9" t="s">
        <v>5</v>
      </c>
      <c r="B20" s="41" t="s">
        <v>22</v>
      </c>
      <c r="C20" s="41"/>
      <c r="D20" s="41"/>
      <c r="E20" s="41"/>
      <c r="F20" s="41"/>
      <c r="G20" s="41"/>
      <c r="H20" s="41"/>
      <c r="I20" s="41"/>
      <c r="J20" s="41"/>
      <c r="K20" s="39"/>
      <c r="L20" s="15">
        <v>4546113.8</v>
      </c>
      <c r="M20" s="16">
        <v>1253508.92</v>
      </c>
    </row>
    <row r="21" spans="1:13" ht="12.75">
      <c r="A21" s="9" t="s">
        <v>6</v>
      </c>
      <c r="B21" s="41" t="s">
        <v>23</v>
      </c>
      <c r="C21" s="41"/>
      <c r="D21" s="41"/>
      <c r="E21" s="41"/>
      <c r="F21" s="41"/>
      <c r="G21" s="41"/>
      <c r="H21" s="41"/>
      <c r="I21" s="41"/>
      <c r="J21" s="41"/>
      <c r="K21" s="39"/>
      <c r="L21" s="15">
        <v>49222.06</v>
      </c>
      <c r="M21" s="16">
        <v>32344.26</v>
      </c>
    </row>
    <row r="22" spans="1:13" ht="12.75">
      <c r="A22" s="9" t="s">
        <v>11</v>
      </c>
      <c r="B22" s="41" t="s">
        <v>66</v>
      </c>
      <c r="C22" s="41"/>
      <c r="D22" s="41"/>
      <c r="E22" s="41"/>
      <c r="F22" s="41"/>
      <c r="G22" s="41"/>
      <c r="H22" s="41"/>
      <c r="I22" s="41"/>
      <c r="J22" s="41"/>
      <c r="K22" s="39"/>
      <c r="L22" s="15">
        <v>308002.83</v>
      </c>
      <c r="M22" s="16">
        <v>18000</v>
      </c>
    </row>
    <row r="23" spans="1:13" ht="12.75">
      <c r="A23" s="9" t="s">
        <v>12</v>
      </c>
      <c r="B23" s="39" t="s">
        <v>24</v>
      </c>
      <c r="C23" s="40"/>
      <c r="D23" s="40"/>
      <c r="E23" s="40"/>
      <c r="F23" s="40"/>
      <c r="G23" s="40"/>
      <c r="H23" s="40"/>
      <c r="I23" s="40"/>
      <c r="J23" s="40"/>
      <c r="K23" s="40"/>
      <c r="L23" s="15">
        <v>1403942.16</v>
      </c>
      <c r="M23" s="16">
        <v>994786.48</v>
      </c>
    </row>
    <row r="24" spans="1:13" ht="17.25" customHeight="1">
      <c r="A24" s="10"/>
      <c r="B24" s="40" t="s">
        <v>25</v>
      </c>
      <c r="C24" s="40"/>
      <c r="D24" s="40"/>
      <c r="E24" s="40"/>
      <c r="F24" s="40"/>
      <c r="G24" s="40"/>
      <c r="H24" s="40"/>
      <c r="I24" s="40"/>
      <c r="J24" s="40"/>
      <c r="K24" s="40"/>
      <c r="L24" s="15">
        <f>SUM(L19:L23)</f>
        <v>10814292.620000001</v>
      </c>
      <c r="M24" s="16">
        <f>SUM(M19:M23)</f>
        <v>6027259.25</v>
      </c>
    </row>
    <row r="25" spans="1:13" ht="12.75">
      <c r="A25" s="12"/>
      <c r="B25" s="36" t="s">
        <v>67</v>
      </c>
      <c r="C25" s="37"/>
      <c r="D25" s="37"/>
      <c r="E25" s="37"/>
      <c r="F25" s="37"/>
      <c r="G25" s="37"/>
      <c r="H25" s="37"/>
      <c r="I25" s="37"/>
      <c r="J25" s="37"/>
      <c r="K25" s="37"/>
      <c r="L25" s="33"/>
      <c r="M25" s="34"/>
    </row>
    <row r="26" spans="1:13" ht="12.75">
      <c r="A26" s="13" t="s">
        <v>4</v>
      </c>
      <c r="B26" s="39" t="s">
        <v>26</v>
      </c>
      <c r="C26" s="40"/>
      <c r="D26" s="40"/>
      <c r="E26" s="40"/>
      <c r="F26" s="40"/>
      <c r="G26" s="40"/>
      <c r="H26" s="40"/>
      <c r="I26" s="40"/>
      <c r="J26" s="40"/>
      <c r="K26" s="40"/>
      <c r="L26" s="15">
        <v>1460047.34</v>
      </c>
      <c r="M26" s="16">
        <v>947324.31</v>
      </c>
    </row>
    <row r="27" spans="1:13" ht="12.75">
      <c r="A27" s="9" t="s">
        <v>5</v>
      </c>
      <c r="B27" s="39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15">
        <v>0</v>
      </c>
      <c r="M27" s="16">
        <v>0</v>
      </c>
    </row>
    <row r="28" spans="1:13" ht="12.75">
      <c r="A28" s="9" t="s">
        <v>6</v>
      </c>
      <c r="B28" s="39" t="s">
        <v>28</v>
      </c>
      <c r="C28" s="40"/>
      <c r="D28" s="40"/>
      <c r="E28" s="40"/>
      <c r="F28" s="40"/>
      <c r="G28" s="40"/>
      <c r="H28" s="40"/>
      <c r="I28" s="40"/>
      <c r="J28" s="40"/>
      <c r="K28" s="40"/>
      <c r="L28" s="15">
        <v>931041.1</v>
      </c>
      <c r="M28" s="16">
        <v>0</v>
      </c>
    </row>
    <row r="29" spans="1:13" ht="12.75">
      <c r="A29" s="9" t="s">
        <v>11</v>
      </c>
      <c r="B29" s="39" t="s">
        <v>29</v>
      </c>
      <c r="C29" s="40"/>
      <c r="D29" s="40"/>
      <c r="E29" s="40"/>
      <c r="F29" s="40"/>
      <c r="G29" s="40"/>
      <c r="H29" s="40"/>
      <c r="I29" s="40"/>
      <c r="J29" s="40"/>
      <c r="K29" s="40"/>
      <c r="L29" s="15">
        <v>0</v>
      </c>
      <c r="M29" s="16">
        <v>0</v>
      </c>
    </row>
    <row r="30" spans="1:13" ht="12.75">
      <c r="A30" s="9" t="s">
        <v>12</v>
      </c>
      <c r="B30" s="39" t="s"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15">
        <v>2861711.13</v>
      </c>
      <c r="M30" s="16">
        <v>2819711.13</v>
      </c>
    </row>
    <row r="31" spans="1:13" ht="12.75">
      <c r="A31" s="9" t="s">
        <v>31</v>
      </c>
      <c r="B31" s="39" t="s">
        <v>32</v>
      </c>
      <c r="C31" s="40"/>
      <c r="D31" s="40"/>
      <c r="E31" s="40"/>
      <c r="F31" s="40"/>
      <c r="G31" s="40"/>
      <c r="H31" s="40"/>
      <c r="I31" s="40"/>
      <c r="J31" s="40"/>
      <c r="K31" s="40"/>
      <c r="L31" s="15">
        <v>0</v>
      </c>
      <c r="M31" s="16"/>
    </row>
    <row r="32" spans="1:13" ht="17.25" customHeight="1">
      <c r="A32" s="10"/>
      <c r="B32" s="40" t="s">
        <v>33</v>
      </c>
      <c r="C32" s="40"/>
      <c r="D32" s="40"/>
      <c r="E32" s="40"/>
      <c r="F32" s="40"/>
      <c r="G32" s="40"/>
      <c r="H32" s="40"/>
      <c r="I32" s="40"/>
      <c r="J32" s="40"/>
      <c r="K32" s="40"/>
      <c r="L32" s="15">
        <f>SUM(L26:L31)</f>
        <v>5252799.57</v>
      </c>
      <c r="M32" s="16">
        <f>SUM(M26:M31)</f>
        <v>3767035.44</v>
      </c>
    </row>
    <row r="33" spans="1:13" ht="12.75">
      <c r="A33" s="12"/>
      <c r="B33" s="36" t="s">
        <v>34</v>
      </c>
      <c r="C33" s="37"/>
      <c r="D33" s="37"/>
      <c r="E33" s="37"/>
      <c r="F33" s="37"/>
      <c r="G33" s="37"/>
      <c r="H33" s="37"/>
      <c r="I33" s="37"/>
      <c r="J33" s="37"/>
      <c r="K33" s="37"/>
      <c r="L33" s="33"/>
      <c r="M33" s="34"/>
    </row>
    <row r="34" spans="1:13" ht="12.75">
      <c r="A34" s="13" t="s">
        <v>4</v>
      </c>
      <c r="B34" s="39" t="s">
        <v>35</v>
      </c>
      <c r="C34" s="40"/>
      <c r="D34" s="40"/>
      <c r="E34" s="40"/>
      <c r="F34" s="40"/>
      <c r="G34" s="40"/>
      <c r="H34" s="40"/>
      <c r="I34" s="40"/>
      <c r="J34" s="40"/>
      <c r="K34" s="40"/>
      <c r="L34" s="15">
        <v>0</v>
      </c>
      <c r="M34" s="16"/>
    </row>
    <row r="35" spans="1:13" ht="12.75">
      <c r="A35" s="9" t="s">
        <v>5</v>
      </c>
      <c r="B35" s="39" t="s">
        <v>36</v>
      </c>
      <c r="C35" s="40"/>
      <c r="D35" s="40"/>
      <c r="E35" s="40"/>
      <c r="F35" s="40"/>
      <c r="G35" s="40"/>
      <c r="H35" s="40"/>
      <c r="I35" s="40"/>
      <c r="J35" s="40"/>
      <c r="K35" s="40"/>
      <c r="L35" s="15">
        <v>0</v>
      </c>
      <c r="M35" s="16" t="s">
        <v>41</v>
      </c>
    </row>
    <row r="36" spans="1:13" ht="12.75">
      <c r="A36" s="9" t="s">
        <v>6</v>
      </c>
      <c r="B36" s="39" t="s">
        <v>37</v>
      </c>
      <c r="C36" s="40"/>
      <c r="D36" s="40"/>
      <c r="E36" s="40"/>
      <c r="F36" s="40"/>
      <c r="G36" s="40"/>
      <c r="H36" s="40"/>
      <c r="I36" s="40"/>
      <c r="J36" s="40"/>
      <c r="K36" s="40"/>
      <c r="L36" s="15">
        <v>0</v>
      </c>
      <c r="M36" s="16"/>
    </row>
    <row r="37" spans="1:13" ht="12.75">
      <c r="A37" s="9" t="s">
        <v>11</v>
      </c>
      <c r="B37" s="39" t="s">
        <v>38</v>
      </c>
      <c r="C37" s="40"/>
      <c r="D37" s="40"/>
      <c r="E37" s="40"/>
      <c r="F37" s="40"/>
      <c r="G37" s="40"/>
      <c r="H37" s="40"/>
      <c r="I37" s="40"/>
      <c r="J37" s="40"/>
      <c r="K37" s="40"/>
      <c r="L37" s="15">
        <v>0</v>
      </c>
      <c r="M37" s="16"/>
    </row>
    <row r="38" spans="1:13" ht="17.25" customHeight="1">
      <c r="A38" s="11"/>
      <c r="B38" s="38" t="s">
        <v>68</v>
      </c>
      <c r="C38" s="38"/>
      <c r="D38" s="38"/>
      <c r="E38" s="38"/>
      <c r="F38" s="38"/>
      <c r="G38" s="38"/>
      <c r="H38" s="38"/>
      <c r="I38" s="38"/>
      <c r="J38" s="38"/>
      <c r="K38" s="38"/>
      <c r="L38" s="20">
        <f>SUM(L34:L37)</f>
        <v>0</v>
      </c>
      <c r="M38" s="19">
        <f>SUM(M33:M36)</f>
        <v>0</v>
      </c>
    </row>
    <row r="39" spans="1:13" ht="17.25" customHeight="1">
      <c r="A39" s="11"/>
      <c r="B39" s="38" t="s">
        <v>39</v>
      </c>
      <c r="C39" s="38"/>
      <c r="D39" s="38"/>
      <c r="E39" s="38"/>
      <c r="F39" s="38"/>
      <c r="G39" s="38"/>
      <c r="H39" s="38"/>
      <c r="I39" s="38"/>
      <c r="J39" s="38"/>
      <c r="K39" s="38"/>
      <c r="L39" s="20">
        <v>3794560.01</v>
      </c>
      <c r="M39" s="19">
        <v>3627097.39</v>
      </c>
    </row>
    <row r="40" spans="1:13" ht="17.25" customHeight="1" thickBot="1">
      <c r="A40" s="14"/>
      <c r="B40" s="61" t="s">
        <v>40</v>
      </c>
      <c r="C40" s="61"/>
      <c r="D40" s="61"/>
      <c r="E40" s="61"/>
      <c r="F40" s="61"/>
      <c r="G40" s="61"/>
      <c r="H40" s="61"/>
      <c r="I40" s="61"/>
      <c r="J40" s="61"/>
      <c r="K40" s="61"/>
      <c r="L40" s="21">
        <f>L9+L17+L24+L32+L38+L39</f>
        <v>60147758.64</v>
      </c>
      <c r="M40" s="22">
        <f>M9+M17+M24+M32+M39</f>
        <v>43250025.41</v>
      </c>
    </row>
  </sheetData>
  <mergeCells count="40">
    <mergeCell ref="B40:K40"/>
    <mergeCell ref="B39:K39"/>
    <mergeCell ref="B34:K34"/>
    <mergeCell ref="B35:K35"/>
    <mergeCell ref="B36:K36"/>
    <mergeCell ref="B37:K37"/>
    <mergeCell ref="B38:K38"/>
    <mergeCell ref="B31:K31"/>
    <mergeCell ref="B32:K32"/>
    <mergeCell ref="B33:K33"/>
    <mergeCell ref="B17:K17"/>
    <mergeCell ref="B23:K23"/>
    <mergeCell ref="B18:K18"/>
    <mergeCell ref="B24:K24"/>
    <mergeCell ref="B25:K25"/>
    <mergeCell ref="B19:K19"/>
    <mergeCell ref="B20:K20"/>
    <mergeCell ref="A10:A11"/>
    <mergeCell ref="B10:K11"/>
    <mergeCell ref="A4:K4"/>
    <mergeCell ref="A2:C2"/>
    <mergeCell ref="B5:K5"/>
    <mergeCell ref="B6:K6"/>
    <mergeCell ref="B9:K9"/>
    <mergeCell ref="B7:K7"/>
    <mergeCell ref="B8:K8"/>
    <mergeCell ref="B21:K21"/>
    <mergeCell ref="B22:K22"/>
    <mergeCell ref="M10:M11"/>
    <mergeCell ref="L10:L11"/>
    <mergeCell ref="B13:K13"/>
    <mergeCell ref="B14:K14"/>
    <mergeCell ref="B15:K15"/>
    <mergeCell ref="B16:K16"/>
    <mergeCell ref="B12:K12"/>
    <mergeCell ref="B30:K30"/>
    <mergeCell ref="B26:K26"/>
    <mergeCell ref="B27:K27"/>
    <mergeCell ref="B28:K28"/>
    <mergeCell ref="B29:K29"/>
  </mergeCells>
  <printOptions/>
  <pageMargins left="0.2" right="0.2" top="0.2" bottom="0.24" header="0.59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183"/>
  <sheetViews>
    <sheetView zoomScale="75" zoomScaleNormal="75" workbookViewId="0" topLeftCell="U22">
      <selection activeCell="AC28" sqref="AC28"/>
    </sheetView>
  </sheetViews>
  <sheetFormatPr defaultColWidth="9.140625" defaultRowHeight="12.75"/>
  <cols>
    <col min="1" max="3" width="9.8515625" style="28" customWidth="1"/>
    <col min="4" max="4" width="12.57421875" style="28" customWidth="1"/>
    <col min="5" max="19" width="12.140625" style="28" customWidth="1"/>
    <col min="20" max="20" width="12.7109375" style="28" customWidth="1"/>
    <col min="21" max="25" width="12.140625" style="28" customWidth="1"/>
    <col min="26" max="27" width="10.28125" style="28" customWidth="1"/>
    <col min="28" max="29" width="13.28125" style="28" customWidth="1"/>
    <col min="30" max="16384" width="9.140625" style="28" customWidth="1"/>
  </cols>
  <sheetData>
    <row r="1" spans="1:10" s="25" customFormat="1" ht="20.25" customHeight="1">
      <c r="A1" s="23" t="s">
        <v>56</v>
      </c>
      <c r="B1" s="24"/>
      <c r="C1" s="24"/>
      <c r="J1" s="26"/>
    </row>
    <row r="2" spans="1:5" s="25" customFormat="1" ht="20.25" customHeight="1">
      <c r="A2" s="85" t="s">
        <v>89</v>
      </c>
      <c r="B2" s="85"/>
      <c r="C2" s="85"/>
      <c r="D2" s="85"/>
      <c r="E2" s="85"/>
    </row>
    <row r="3" spans="1:89" ht="12.75" customHeight="1">
      <c r="A3" s="63" t="s">
        <v>42</v>
      </c>
      <c r="B3" s="64"/>
      <c r="C3" s="65"/>
      <c r="D3" s="63" t="s">
        <v>43</v>
      </c>
      <c r="E3" s="65"/>
      <c r="F3" s="63" t="s">
        <v>45</v>
      </c>
      <c r="G3" s="65"/>
      <c r="H3" s="63" t="s">
        <v>46</v>
      </c>
      <c r="I3" s="65"/>
      <c r="J3" s="63" t="s">
        <v>47</v>
      </c>
      <c r="K3" s="65"/>
      <c r="L3" s="63" t="s">
        <v>48</v>
      </c>
      <c r="M3" s="65"/>
      <c r="N3" s="63" t="s">
        <v>49</v>
      </c>
      <c r="O3" s="65"/>
      <c r="P3" s="63" t="s">
        <v>82</v>
      </c>
      <c r="Q3" s="65"/>
      <c r="R3" s="63" t="s">
        <v>50</v>
      </c>
      <c r="S3" s="65"/>
      <c r="T3" s="63" t="s">
        <v>51</v>
      </c>
      <c r="U3" s="65"/>
      <c r="V3" s="63" t="s">
        <v>52</v>
      </c>
      <c r="W3" s="65"/>
      <c r="X3" s="63" t="s">
        <v>53</v>
      </c>
      <c r="Y3" s="65"/>
      <c r="Z3" s="63" t="s">
        <v>54</v>
      </c>
      <c r="AA3" s="64"/>
      <c r="AB3" s="87" t="s">
        <v>55</v>
      </c>
      <c r="AC3" s="8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</row>
    <row r="4" spans="1:89" ht="12">
      <c r="A4" s="66"/>
      <c r="B4" s="67"/>
      <c r="C4" s="68"/>
      <c r="D4" s="66"/>
      <c r="E4" s="68"/>
      <c r="F4" s="66"/>
      <c r="G4" s="68"/>
      <c r="H4" s="66"/>
      <c r="I4" s="68"/>
      <c r="J4" s="66"/>
      <c r="K4" s="68"/>
      <c r="L4" s="66"/>
      <c r="M4" s="68"/>
      <c r="N4" s="66"/>
      <c r="O4" s="68"/>
      <c r="P4" s="66"/>
      <c r="Q4" s="68"/>
      <c r="R4" s="66"/>
      <c r="S4" s="68"/>
      <c r="T4" s="66"/>
      <c r="U4" s="68"/>
      <c r="V4" s="66"/>
      <c r="W4" s="68"/>
      <c r="X4" s="66"/>
      <c r="Y4" s="68"/>
      <c r="Z4" s="66"/>
      <c r="AA4" s="67"/>
      <c r="AB4" s="87"/>
      <c r="AC4" s="8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89" ht="12">
      <c r="A5" s="66"/>
      <c r="B5" s="67"/>
      <c r="C5" s="68"/>
      <c r="D5" s="66"/>
      <c r="E5" s="68"/>
      <c r="F5" s="66"/>
      <c r="G5" s="68"/>
      <c r="H5" s="66"/>
      <c r="I5" s="68"/>
      <c r="J5" s="66"/>
      <c r="K5" s="68"/>
      <c r="L5" s="66"/>
      <c r="M5" s="68"/>
      <c r="N5" s="66"/>
      <c r="O5" s="68"/>
      <c r="P5" s="66"/>
      <c r="Q5" s="68"/>
      <c r="R5" s="66"/>
      <c r="S5" s="68"/>
      <c r="T5" s="66"/>
      <c r="U5" s="68"/>
      <c r="V5" s="66"/>
      <c r="W5" s="68"/>
      <c r="X5" s="66"/>
      <c r="Y5" s="68"/>
      <c r="Z5" s="66"/>
      <c r="AA5" s="67"/>
      <c r="AB5" s="87"/>
      <c r="AC5" s="8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102" ht="12">
      <c r="A6" s="66"/>
      <c r="B6" s="67"/>
      <c r="C6" s="68"/>
      <c r="D6" s="69"/>
      <c r="E6" s="71"/>
      <c r="F6" s="69"/>
      <c r="G6" s="71"/>
      <c r="H6" s="69"/>
      <c r="I6" s="71"/>
      <c r="J6" s="69"/>
      <c r="K6" s="71"/>
      <c r="L6" s="69"/>
      <c r="M6" s="71"/>
      <c r="N6" s="69"/>
      <c r="O6" s="71"/>
      <c r="P6" s="69"/>
      <c r="Q6" s="71"/>
      <c r="R6" s="69"/>
      <c r="S6" s="71"/>
      <c r="T6" s="69"/>
      <c r="U6" s="71"/>
      <c r="V6" s="69"/>
      <c r="W6" s="71"/>
      <c r="X6" s="69"/>
      <c r="Y6" s="71"/>
      <c r="Z6" s="69"/>
      <c r="AA6" s="70"/>
      <c r="AB6" s="87"/>
      <c r="AC6" s="8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ht="18" customHeight="1">
      <c r="A7" s="66"/>
      <c r="B7" s="67"/>
      <c r="C7" s="68"/>
      <c r="D7" s="86" t="s">
        <v>44</v>
      </c>
      <c r="E7" s="83" t="s">
        <v>90</v>
      </c>
      <c r="F7" s="86" t="s">
        <v>44</v>
      </c>
      <c r="G7" s="83" t="s">
        <v>90</v>
      </c>
      <c r="H7" s="86" t="s">
        <v>44</v>
      </c>
      <c r="I7" s="83" t="s">
        <v>90</v>
      </c>
      <c r="J7" s="86" t="s">
        <v>44</v>
      </c>
      <c r="K7" s="83" t="s">
        <v>90</v>
      </c>
      <c r="L7" s="86" t="s">
        <v>44</v>
      </c>
      <c r="M7" s="83" t="s">
        <v>90</v>
      </c>
      <c r="N7" s="86" t="s">
        <v>44</v>
      </c>
      <c r="O7" s="83" t="s">
        <v>90</v>
      </c>
      <c r="P7" s="86" t="s">
        <v>44</v>
      </c>
      <c r="Q7" s="83" t="s">
        <v>90</v>
      </c>
      <c r="R7" s="86" t="s">
        <v>44</v>
      </c>
      <c r="S7" s="83" t="s">
        <v>90</v>
      </c>
      <c r="T7" s="86" t="s">
        <v>44</v>
      </c>
      <c r="U7" s="83" t="s">
        <v>90</v>
      </c>
      <c r="V7" s="86" t="s">
        <v>44</v>
      </c>
      <c r="W7" s="83" t="s">
        <v>90</v>
      </c>
      <c r="X7" s="86" t="s">
        <v>44</v>
      </c>
      <c r="Y7" s="83" t="s">
        <v>90</v>
      </c>
      <c r="Z7" s="86" t="s">
        <v>44</v>
      </c>
      <c r="AA7" s="83" t="s">
        <v>90</v>
      </c>
      <c r="AB7" s="81" t="s">
        <v>44</v>
      </c>
      <c r="AC7" s="83" t="s">
        <v>91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</row>
    <row r="8" spans="1:29" ht="18" customHeight="1">
      <c r="A8" s="69"/>
      <c r="B8" s="70"/>
      <c r="C8" s="71"/>
      <c r="D8" s="82"/>
      <c r="E8" s="84"/>
      <c r="F8" s="82"/>
      <c r="G8" s="84"/>
      <c r="H8" s="82"/>
      <c r="I8" s="84"/>
      <c r="J8" s="82"/>
      <c r="K8" s="84"/>
      <c r="L8" s="82"/>
      <c r="M8" s="84"/>
      <c r="N8" s="82"/>
      <c r="O8" s="84"/>
      <c r="P8" s="82"/>
      <c r="Q8" s="84"/>
      <c r="R8" s="82"/>
      <c r="S8" s="84"/>
      <c r="T8" s="82"/>
      <c r="U8" s="84"/>
      <c r="V8" s="82"/>
      <c r="W8" s="84"/>
      <c r="X8" s="82"/>
      <c r="Y8" s="84"/>
      <c r="Z8" s="82"/>
      <c r="AA8" s="84"/>
      <c r="AB8" s="82"/>
      <c r="AC8" s="84"/>
    </row>
    <row r="9" spans="1:29" ht="27" customHeight="1">
      <c r="A9" s="55" t="s">
        <v>57</v>
      </c>
      <c r="B9" s="56"/>
      <c r="C9" s="56"/>
      <c r="D9" s="29">
        <v>4476791.97</v>
      </c>
      <c r="E9" s="29">
        <v>3878711.46</v>
      </c>
      <c r="F9" s="29"/>
      <c r="G9" s="29"/>
      <c r="H9" s="29">
        <v>1760669.44</v>
      </c>
      <c r="I9" s="29">
        <v>1546630.41</v>
      </c>
      <c r="J9" s="29">
        <v>1992658</v>
      </c>
      <c r="K9" s="29">
        <v>1797638.22</v>
      </c>
      <c r="L9" s="29">
        <v>301300</v>
      </c>
      <c r="M9" s="29">
        <v>259771.14</v>
      </c>
      <c r="N9" s="29">
        <v>35500</v>
      </c>
      <c r="O9" s="29">
        <v>28165.95</v>
      </c>
      <c r="P9" s="29">
        <v>0</v>
      </c>
      <c r="Q9" s="29"/>
      <c r="R9" s="29">
        <v>69000</v>
      </c>
      <c r="S9" s="29">
        <v>57332.04</v>
      </c>
      <c r="T9" s="29">
        <v>1380805.46</v>
      </c>
      <c r="U9" s="29">
        <v>1201470.72</v>
      </c>
      <c r="V9" s="29">
        <v>1479200</v>
      </c>
      <c r="W9" s="29">
        <v>1331280.51</v>
      </c>
      <c r="X9" s="29">
        <v>273000</v>
      </c>
      <c r="Y9" s="29">
        <v>237509.09</v>
      </c>
      <c r="Z9" s="29"/>
      <c r="AA9" s="29"/>
      <c r="AB9" s="29">
        <f aca="true" t="shared" si="0" ref="AB9:AB20">D9+F9+H9+J9+L9+N9+P9+R9+T9+V9+X9+Z9</f>
        <v>11768924.870000001</v>
      </c>
      <c r="AC9" s="29">
        <f aca="true" t="shared" si="1" ref="AC9:AC20">E9+G9+I9+K9+M9+O9+Q9+S9+U9+W9+Y9+AA9</f>
        <v>10338509.54</v>
      </c>
    </row>
    <row r="10" spans="1:29" ht="27" customHeight="1">
      <c r="A10" s="55" t="s">
        <v>58</v>
      </c>
      <c r="B10" s="56"/>
      <c r="C10" s="56"/>
      <c r="D10" s="29">
        <v>154252.63</v>
      </c>
      <c r="E10" s="29">
        <v>92147.22</v>
      </c>
      <c r="F10" s="29"/>
      <c r="G10" s="29"/>
      <c r="H10" s="29">
        <v>59831.19</v>
      </c>
      <c r="I10" s="29">
        <v>23453.26</v>
      </c>
      <c r="J10" s="29">
        <v>126709.51</v>
      </c>
      <c r="K10" s="29">
        <v>98087.06</v>
      </c>
      <c r="L10" s="29">
        <v>0</v>
      </c>
      <c r="M10" s="29">
        <v>0</v>
      </c>
      <c r="N10" s="29">
        <v>3900</v>
      </c>
      <c r="O10" s="29">
        <v>650</v>
      </c>
      <c r="P10" s="29">
        <v>0</v>
      </c>
      <c r="Q10" s="29"/>
      <c r="R10" s="29">
        <v>41042.6</v>
      </c>
      <c r="S10" s="29">
        <v>23245.87</v>
      </c>
      <c r="T10" s="29">
        <v>31472.39</v>
      </c>
      <c r="U10" s="29">
        <v>19126.35</v>
      </c>
      <c r="V10" s="29">
        <v>27852.45</v>
      </c>
      <c r="W10" s="29">
        <v>15394.58</v>
      </c>
      <c r="X10" s="29">
        <v>1000</v>
      </c>
      <c r="Y10" s="29">
        <v>177.8</v>
      </c>
      <c r="Z10" s="29"/>
      <c r="AA10" s="29"/>
      <c r="AB10" s="29">
        <f t="shared" si="0"/>
        <v>446060.77</v>
      </c>
      <c r="AC10" s="29">
        <f t="shared" si="1"/>
        <v>272282.13999999996</v>
      </c>
    </row>
    <row r="11" spans="1:29" ht="27" customHeight="1">
      <c r="A11" s="55" t="s">
        <v>73</v>
      </c>
      <c r="B11" s="56"/>
      <c r="C11" s="56"/>
      <c r="D11" s="29">
        <v>2654064.46</v>
      </c>
      <c r="E11" s="29">
        <v>1832158.5</v>
      </c>
      <c r="F11" s="29"/>
      <c r="G11" s="29"/>
      <c r="H11" s="29">
        <v>164333.82</v>
      </c>
      <c r="I11" s="29">
        <v>118325.95</v>
      </c>
      <c r="J11" s="29">
        <v>3582934.45</v>
      </c>
      <c r="K11" s="29">
        <v>2388120</v>
      </c>
      <c r="L11" s="29">
        <v>24215.34</v>
      </c>
      <c r="M11" s="29">
        <v>0</v>
      </c>
      <c r="N11" s="29">
        <v>296536.42</v>
      </c>
      <c r="O11" s="29">
        <v>149636.58</v>
      </c>
      <c r="P11" s="29">
        <v>11090</v>
      </c>
      <c r="Q11" s="29"/>
      <c r="R11" s="29">
        <v>2756644.36</v>
      </c>
      <c r="S11" s="29">
        <v>2185407.33</v>
      </c>
      <c r="T11" s="29">
        <v>9916859.03</v>
      </c>
      <c r="U11" s="29">
        <v>5486513.21</v>
      </c>
      <c r="V11" s="29">
        <v>3609181.31</v>
      </c>
      <c r="W11" s="29">
        <v>2981914.24</v>
      </c>
      <c r="X11" s="29">
        <v>69154.9</v>
      </c>
      <c r="Y11" s="29">
        <v>56182.42</v>
      </c>
      <c r="Z11" s="29"/>
      <c r="AA11" s="29"/>
      <c r="AB11" s="29">
        <f t="shared" si="0"/>
        <v>23085014.089999996</v>
      </c>
      <c r="AC11" s="29">
        <f t="shared" si="1"/>
        <v>15198258.23</v>
      </c>
    </row>
    <row r="12" spans="1:29" ht="27" customHeight="1">
      <c r="A12" s="55" t="s">
        <v>74</v>
      </c>
      <c r="B12" s="56"/>
      <c r="C12" s="56"/>
      <c r="D12" s="29">
        <v>200324.77</v>
      </c>
      <c r="E12" s="29">
        <v>175867.32</v>
      </c>
      <c r="F12" s="29"/>
      <c r="G12" s="29"/>
      <c r="H12" s="29">
        <v>0</v>
      </c>
      <c r="I12" s="29">
        <v>0</v>
      </c>
      <c r="J12" s="29">
        <v>68266</v>
      </c>
      <c r="K12" s="29">
        <v>67666</v>
      </c>
      <c r="L12" s="29">
        <v>27137.88</v>
      </c>
      <c r="M12" s="29">
        <v>27137.88</v>
      </c>
      <c r="N12" s="29">
        <v>0</v>
      </c>
      <c r="O12" s="29">
        <v>0</v>
      </c>
      <c r="P12" s="29">
        <v>0</v>
      </c>
      <c r="Q12" s="29"/>
      <c r="R12" s="29">
        <v>17000</v>
      </c>
      <c r="S12" s="29">
        <v>0</v>
      </c>
      <c r="T12" s="29">
        <v>5389.36</v>
      </c>
      <c r="U12" s="29">
        <v>5091.5</v>
      </c>
      <c r="V12" s="29">
        <v>94230.34</v>
      </c>
      <c r="W12" s="29">
        <v>90074.04</v>
      </c>
      <c r="X12" s="29">
        <v>9000</v>
      </c>
      <c r="Y12" s="29">
        <v>8986.52</v>
      </c>
      <c r="Z12" s="29"/>
      <c r="AA12" s="29"/>
      <c r="AB12" s="29">
        <f t="shared" si="0"/>
        <v>421348.35</v>
      </c>
      <c r="AC12" s="29">
        <f t="shared" si="1"/>
        <v>374823.26</v>
      </c>
    </row>
    <row r="13" spans="1:29" ht="27" customHeight="1">
      <c r="A13" s="55" t="s">
        <v>75</v>
      </c>
      <c r="B13" s="56"/>
      <c r="C13" s="56"/>
      <c r="D13" s="29">
        <v>3793602.46</v>
      </c>
      <c r="E13" s="29">
        <v>3570346.35</v>
      </c>
      <c r="F13" s="29"/>
      <c r="G13" s="29"/>
      <c r="H13" s="29">
        <v>61851.99</v>
      </c>
      <c r="I13" s="29">
        <v>0</v>
      </c>
      <c r="J13" s="29">
        <v>182706</v>
      </c>
      <c r="K13" s="29">
        <v>96795.06</v>
      </c>
      <c r="L13" s="29">
        <v>707000</v>
      </c>
      <c r="M13" s="29">
        <v>707000</v>
      </c>
      <c r="N13" s="29">
        <v>20900</v>
      </c>
      <c r="O13" s="29">
        <v>2000</v>
      </c>
      <c r="P13" s="29">
        <v>0</v>
      </c>
      <c r="Q13" s="29"/>
      <c r="R13" s="29">
        <v>0</v>
      </c>
      <c r="S13" s="29">
        <v>0</v>
      </c>
      <c r="T13" s="29">
        <v>824951.56</v>
      </c>
      <c r="U13" s="29">
        <v>64951.56</v>
      </c>
      <c r="V13" s="29">
        <v>777097.32</v>
      </c>
      <c r="W13" s="29">
        <v>362719.85</v>
      </c>
      <c r="X13" s="29">
        <v>76154.68</v>
      </c>
      <c r="Y13" s="29">
        <v>39676.57</v>
      </c>
      <c r="Z13" s="29"/>
      <c r="AA13" s="29"/>
      <c r="AB13" s="29">
        <f t="shared" si="0"/>
        <v>6444264.01</v>
      </c>
      <c r="AC13" s="29">
        <f t="shared" si="1"/>
        <v>4843489.39</v>
      </c>
    </row>
    <row r="14" spans="1:29" ht="27" customHeight="1">
      <c r="A14" s="55" t="s">
        <v>76</v>
      </c>
      <c r="B14" s="56"/>
      <c r="C14" s="56"/>
      <c r="D14" s="29">
        <v>130074.17</v>
      </c>
      <c r="E14" s="29">
        <v>130074.17</v>
      </c>
      <c r="F14" s="29"/>
      <c r="G14" s="29"/>
      <c r="H14" s="29">
        <v>0</v>
      </c>
      <c r="I14" s="29">
        <v>0</v>
      </c>
      <c r="J14" s="29">
        <v>276075.46</v>
      </c>
      <c r="K14" s="29">
        <v>276075.46</v>
      </c>
      <c r="L14" s="29">
        <v>18217.86</v>
      </c>
      <c r="M14" s="29">
        <v>18217.86</v>
      </c>
      <c r="N14" s="29">
        <v>0</v>
      </c>
      <c r="O14" s="29">
        <v>0</v>
      </c>
      <c r="P14" s="29">
        <v>0</v>
      </c>
      <c r="Q14" s="29"/>
      <c r="R14" s="29">
        <v>513365.9</v>
      </c>
      <c r="S14" s="29">
        <v>513365.9</v>
      </c>
      <c r="T14" s="29">
        <v>127897.59</v>
      </c>
      <c r="U14" s="29">
        <v>127897.59</v>
      </c>
      <c r="V14" s="29">
        <v>120125.36</v>
      </c>
      <c r="W14" s="29">
        <v>120125.36</v>
      </c>
      <c r="X14" s="29">
        <v>0</v>
      </c>
      <c r="Y14" s="29">
        <v>0</v>
      </c>
      <c r="Z14" s="29"/>
      <c r="AA14" s="29"/>
      <c r="AB14" s="29">
        <f t="shared" si="0"/>
        <v>1185756.34</v>
      </c>
      <c r="AC14" s="29">
        <f t="shared" si="1"/>
        <v>1185756.34</v>
      </c>
    </row>
    <row r="15" spans="1:29" ht="27" customHeight="1">
      <c r="A15" s="55" t="s">
        <v>77</v>
      </c>
      <c r="B15" s="56"/>
      <c r="C15" s="56"/>
      <c r="D15" s="29">
        <v>373009.6</v>
      </c>
      <c r="E15" s="29">
        <v>280606.5</v>
      </c>
      <c r="F15" s="29"/>
      <c r="G15" s="29"/>
      <c r="H15" s="29">
        <v>115200</v>
      </c>
      <c r="I15" s="29">
        <v>89234.65</v>
      </c>
      <c r="J15" s="29">
        <v>137450</v>
      </c>
      <c r="K15" s="29">
        <v>98409.5</v>
      </c>
      <c r="L15" s="29">
        <v>18000</v>
      </c>
      <c r="M15" s="29">
        <v>14053.04</v>
      </c>
      <c r="N15" s="29">
        <v>43000</v>
      </c>
      <c r="O15" s="29">
        <v>40000</v>
      </c>
      <c r="P15" s="29">
        <v>0</v>
      </c>
      <c r="Q15" s="29"/>
      <c r="R15" s="29">
        <v>9300</v>
      </c>
      <c r="S15" s="29">
        <v>5149.47</v>
      </c>
      <c r="T15" s="29">
        <v>308507.8</v>
      </c>
      <c r="U15" s="29">
        <v>276034.6</v>
      </c>
      <c r="V15" s="29">
        <v>96000</v>
      </c>
      <c r="W15" s="29">
        <v>74414.88</v>
      </c>
      <c r="X15" s="29">
        <v>17000</v>
      </c>
      <c r="Y15" s="29">
        <v>13203.5</v>
      </c>
      <c r="Z15" s="29"/>
      <c r="AA15" s="29"/>
      <c r="AB15" s="29">
        <f t="shared" si="0"/>
        <v>1117467.4</v>
      </c>
      <c r="AC15" s="29">
        <f t="shared" si="1"/>
        <v>891106.14</v>
      </c>
    </row>
    <row r="16" spans="1:29" ht="27" customHeight="1">
      <c r="A16" s="55" t="s">
        <v>78</v>
      </c>
      <c r="B16" s="56"/>
      <c r="C16" s="56"/>
      <c r="D16" s="29">
        <v>123409.11</v>
      </c>
      <c r="E16" s="29">
        <v>28243.88</v>
      </c>
      <c r="F16" s="29"/>
      <c r="G16" s="29"/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/>
      <c r="R16" s="29">
        <v>521000</v>
      </c>
      <c r="S16" s="29">
        <v>420860.4</v>
      </c>
      <c r="T16" s="29">
        <v>874820.8</v>
      </c>
      <c r="U16" s="29">
        <v>874820.8</v>
      </c>
      <c r="V16" s="29">
        <v>0</v>
      </c>
      <c r="W16" s="29">
        <v>0</v>
      </c>
      <c r="X16" s="29">
        <v>0</v>
      </c>
      <c r="Y16" s="29">
        <v>0</v>
      </c>
      <c r="Z16" s="29"/>
      <c r="AA16" s="29"/>
      <c r="AB16" s="29">
        <f t="shared" si="0"/>
        <v>1519229.9100000001</v>
      </c>
      <c r="AC16" s="29">
        <f t="shared" si="1"/>
        <v>1323925.08</v>
      </c>
    </row>
    <row r="17" spans="1:29" ht="27" customHeight="1">
      <c r="A17" s="55" t="s">
        <v>79</v>
      </c>
      <c r="B17" s="56"/>
      <c r="C17" s="56"/>
      <c r="D17" s="29">
        <v>0</v>
      </c>
      <c r="E17" s="29">
        <v>0</v>
      </c>
      <c r="F17" s="29"/>
      <c r="G17" s="29"/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/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/>
      <c r="AA17" s="29"/>
      <c r="AB17" s="29">
        <f t="shared" si="0"/>
        <v>0</v>
      </c>
      <c r="AC17" s="29">
        <f t="shared" si="1"/>
        <v>0</v>
      </c>
    </row>
    <row r="18" spans="1:29" ht="27" customHeight="1">
      <c r="A18" s="55" t="s">
        <v>80</v>
      </c>
      <c r="B18" s="56"/>
      <c r="C18" s="56"/>
      <c r="D18" s="29">
        <v>0</v>
      </c>
      <c r="E18" s="29">
        <v>0</v>
      </c>
      <c r="F18" s="29"/>
      <c r="G18" s="29"/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/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/>
      <c r="AA18" s="29"/>
      <c r="AB18" s="29">
        <f t="shared" si="0"/>
        <v>0</v>
      </c>
      <c r="AC18" s="29">
        <f t="shared" si="1"/>
        <v>0</v>
      </c>
    </row>
    <row r="19" spans="1:29" ht="27" customHeight="1">
      <c r="A19" s="55" t="s">
        <v>59</v>
      </c>
      <c r="B19" s="56"/>
      <c r="C19" s="56"/>
      <c r="D19" s="29">
        <v>0</v>
      </c>
      <c r="E19" s="29">
        <v>0</v>
      </c>
      <c r="F19" s="29"/>
      <c r="G19" s="29"/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/>
      <c r="R19" s="29">
        <v>0</v>
      </c>
      <c r="S19" s="29">
        <v>0</v>
      </c>
      <c r="T19" s="29">
        <v>0</v>
      </c>
      <c r="U19" s="29">
        <v>0</v>
      </c>
      <c r="V19" s="29"/>
      <c r="W19" s="29">
        <v>0</v>
      </c>
      <c r="X19" s="29">
        <v>0</v>
      </c>
      <c r="Y19" s="29">
        <v>0</v>
      </c>
      <c r="Z19" s="29"/>
      <c r="AA19" s="29"/>
      <c r="AB19" s="29">
        <f t="shared" si="0"/>
        <v>0</v>
      </c>
      <c r="AC19" s="29">
        <f t="shared" si="1"/>
        <v>0</v>
      </c>
    </row>
    <row r="20" spans="1:29" ht="27" customHeight="1">
      <c r="A20" s="55" t="s">
        <v>81</v>
      </c>
      <c r="B20" s="56"/>
      <c r="C20" s="56"/>
      <c r="D20" s="29">
        <f aca="true" t="shared" si="2" ref="D20:AA20">SUM(D9:D19)</f>
        <v>11905529.169999998</v>
      </c>
      <c r="E20" s="29">
        <f>SUM(E9:E19)</f>
        <v>9988155.4</v>
      </c>
      <c r="F20" s="29">
        <f t="shared" si="2"/>
        <v>0</v>
      </c>
      <c r="G20" s="29">
        <f t="shared" si="2"/>
        <v>0</v>
      </c>
      <c r="H20" s="29">
        <f t="shared" si="2"/>
        <v>2161886.44</v>
      </c>
      <c r="I20" s="29">
        <f t="shared" si="2"/>
        <v>1777644.2699999998</v>
      </c>
      <c r="J20" s="29">
        <f t="shared" si="2"/>
        <v>6366799.42</v>
      </c>
      <c r="K20" s="29">
        <f t="shared" si="2"/>
        <v>4822791.3</v>
      </c>
      <c r="L20" s="29">
        <f t="shared" si="2"/>
        <v>1095871.08</v>
      </c>
      <c r="M20" s="29">
        <f t="shared" si="2"/>
        <v>1026179.92</v>
      </c>
      <c r="N20" s="29">
        <f t="shared" si="2"/>
        <v>399836.42</v>
      </c>
      <c r="O20" s="29">
        <f t="shared" si="2"/>
        <v>220452.53</v>
      </c>
      <c r="P20" s="29">
        <f t="shared" si="2"/>
        <v>11090</v>
      </c>
      <c r="Q20" s="29">
        <f t="shared" si="2"/>
        <v>0</v>
      </c>
      <c r="R20" s="29">
        <f t="shared" si="2"/>
        <v>3927352.86</v>
      </c>
      <c r="S20" s="29">
        <f t="shared" si="2"/>
        <v>3205361.0100000002</v>
      </c>
      <c r="T20" s="29">
        <f t="shared" si="2"/>
        <v>13470703.99</v>
      </c>
      <c r="U20" s="29">
        <f t="shared" si="2"/>
        <v>8055906.329999999</v>
      </c>
      <c r="V20" s="29">
        <f t="shared" si="2"/>
        <v>6203686.78</v>
      </c>
      <c r="W20" s="29">
        <f t="shared" si="2"/>
        <v>4975923.46</v>
      </c>
      <c r="X20" s="29">
        <f t="shared" si="2"/>
        <v>445309.58</v>
      </c>
      <c r="Y20" s="29">
        <f t="shared" si="2"/>
        <v>355735.9</v>
      </c>
      <c r="Z20" s="29">
        <f t="shared" si="2"/>
        <v>0</v>
      </c>
      <c r="AA20" s="29">
        <f t="shared" si="2"/>
        <v>0</v>
      </c>
      <c r="AB20" s="29">
        <f t="shared" si="0"/>
        <v>45988065.74</v>
      </c>
      <c r="AC20" s="29">
        <f t="shared" si="1"/>
        <v>34428150.12</v>
      </c>
    </row>
    <row r="21" spans="1:29" ht="12">
      <c r="A21" s="77"/>
      <c r="B21" s="78"/>
      <c r="C21" s="7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33.75" customHeight="1">
      <c r="A22" s="55" t="s">
        <v>60</v>
      </c>
      <c r="B22" s="56"/>
      <c r="C22" s="56"/>
      <c r="D22" s="29">
        <v>720000</v>
      </c>
      <c r="E22" s="29">
        <v>643366.43</v>
      </c>
      <c r="F22" s="29"/>
      <c r="G22" s="29"/>
      <c r="H22" s="29">
        <v>0</v>
      </c>
      <c r="I22" s="29"/>
      <c r="J22" s="29">
        <v>1369802.86</v>
      </c>
      <c r="K22" s="29">
        <v>640.53</v>
      </c>
      <c r="L22" s="29"/>
      <c r="M22" s="29">
        <v>0</v>
      </c>
      <c r="N22" s="29">
        <v>112500</v>
      </c>
      <c r="O22" s="29">
        <v>0</v>
      </c>
      <c r="P22" s="29">
        <v>0</v>
      </c>
      <c r="Q22" s="29"/>
      <c r="R22" s="29">
        <v>1928778.74</v>
      </c>
      <c r="S22" s="29">
        <v>117422.97</v>
      </c>
      <c r="T22" s="29">
        <v>89700</v>
      </c>
      <c r="U22" s="29">
        <v>0</v>
      </c>
      <c r="V22" s="29">
        <v>0</v>
      </c>
      <c r="W22" s="29">
        <v>0</v>
      </c>
      <c r="X22" s="29">
        <v>0</v>
      </c>
      <c r="Y22" s="29"/>
      <c r="Z22" s="29"/>
      <c r="AA22" s="29"/>
      <c r="AB22" s="29">
        <f aca="true" t="shared" si="3" ref="AB22:AB32">D22+F22+H22+J22+L22+N22+P22+R22+T22+V22+X22+Z22</f>
        <v>4220781.600000001</v>
      </c>
      <c r="AC22" s="29">
        <f aca="true" t="shared" si="4" ref="AC22:AC32">E22+G22+I22+K22+M22+O22+Q22+S22+U22+W22+Y22+AA22</f>
        <v>761429.93</v>
      </c>
    </row>
    <row r="23" spans="1:29" ht="33.75" customHeight="1">
      <c r="A23" s="55" t="s">
        <v>61</v>
      </c>
      <c r="B23" s="56"/>
      <c r="C23" s="56"/>
      <c r="D23" s="29">
        <v>0</v>
      </c>
      <c r="E23" s="29">
        <v>0</v>
      </c>
      <c r="F23" s="29"/>
      <c r="G23" s="29"/>
      <c r="H23" s="29">
        <v>0</v>
      </c>
      <c r="I23" s="29"/>
      <c r="J23" s="29">
        <v>0</v>
      </c>
      <c r="K23" s="29">
        <v>0</v>
      </c>
      <c r="L23" s="29"/>
      <c r="M23" s="29">
        <v>0</v>
      </c>
      <c r="N23" s="29">
        <v>0</v>
      </c>
      <c r="O23" s="29">
        <v>0</v>
      </c>
      <c r="P23" s="29">
        <v>0</v>
      </c>
      <c r="Q23" s="29"/>
      <c r="R23" s="29">
        <v>0</v>
      </c>
      <c r="S23" s="29">
        <v>0</v>
      </c>
      <c r="T23" s="29">
        <v>1006915.78</v>
      </c>
      <c r="U23" s="29">
        <v>0</v>
      </c>
      <c r="V23" s="29">
        <v>0</v>
      </c>
      <c r="W23" s="29">
        <v>0</v>
      </c>
      <c r="X23" s="29">
        <v>0</v>
      </c>
      <c r="Y23" s="29"/>
      <c r="Z23" s="29"/>
      <c r="AA23" s="29"/>
      <c r="AB23" s="29">
        <f t="shared" si="3"/>
        <v>1006915.78</v>
      </c>
      <c r="AC23" s="29">
        <f t="shared" si="4"/>
        <v>0</v>
      </c>
    </row>
    <row r="24" spans="1:29" ht="33.75" customHeight="1">
      <c r="A24" s="53" t="s">
        <v>69</v>
      </c>
      <c r="B24" s="54"/>
      <c r="C24" s="54"/>
      <c r="D24" s="29">
        <v>0</v>
      </c>
      <c r="E24" s="29">
        <v>0</v>
      </c>
      <c r="F24" s="29"/>
      <c r="G24" s="29"/>
      <c r="H24" s="29">
        <v>0</v>
      </c>
      <c r="I24" s="29"/>
      <c r="J24" s="29">
        <v>0</v>
      </c>
      <c r="K24" s="29">
        <v>0</v>
      </c>
      <c r="L24" s="29"/>
      <c r="M24" s="29">
        <v>0</v>
      </c>
      <c r="N24" s="29">
        <v>0</v>
      </c>
      <c r="O24" s="29">
        <v>0</v>
      </c>
      <c r="P24" s="29">
        <v>0</v>
      </c>
      <c r="Q24" s="29"/>
      <c r="R24" s="29">
        <v>17080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/>
      <c r="Z24" s="29"/>
      <c r="AA24" s="29"/>
      <c r="AB24" s="29">
        <f t="shared" si="3"/>
        <v>17080</v>
      </c>
      <c r="AC24" s="29">
        <f t="shared" si="4"/>
        <v>0</v>
      </c>
    </row>
    <row r="25" spans="1:29" ht="33.75" customHeight="1">
      <c r="A25" s="53" t="s">
        <v>70</v>
      </c>
      <c r="B25" s="54"/>
      <c r="C25" s="54"/>
      <c r="D25" s="29">
        <v>0</v>
      </c>
      <c r="E25" s="29">
        <v>0</v>
      </c>
      <c r="F25" s="29"/>
      <c r="G25" s="29"/>
      <c r="H25" s="29">
        <v>0</v>
      </c>
      <c r="I25" s="29"/>
      <c r="J25" s="29">
        <v>0</v>
      </c>
      <c r="K25" s="29">
        <v>0</v>
      </c>
      <c r="L25" s="29"/>
      <c r="M25" s="29">
        <v>0</v>
      </c>
      <c r="N25" s="29">
        <v>0</v>
      </c>
      <c r="O25" s="29">
        <v>0</v>
      </c>
      <c r="P25" s="29">
        <v>0</v>
      </c>
      <c r="Q25" s="29"/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/>
      <c r="Z25" s="29"/>
      <c r="AA25" s="29"/>
      <c r="AB25" s="29">
        <f t="shared" si="3"/>
        <v>0</v>
      </c>
      <c r="AC25" s="29">
        <f t="shared" si="4"/>
        <v>0</v>
      </c>
    </row>
    <row r="26" spans="1:29" ht="33.75" customHeight="1">
      <c r="A26" s="53" t="s">
        <v>71</v>
      </c>
      <c r="B26" s="54"/>
      <c r="C26" s="54"/>
      <c r="D26" s="29">
        <v>79328.66</v>
      </c>
      <c r="E26" s="29">
        <v>0</v>
      </c>
      <c r="F26" s="29"/>
      <c r="G26" s="29"/>
      <c r="H26" s="29">
        <v>15605.12</v>
      </c>
      <c r="I26" s="29"/>
      <c r="J26" s="29">
        <v>7287.52</v>
      </c>
      <c r="K26" s="29">
        <v>5712.52</v>
      </c>
      <c r="L26" s="29">
        <v>5975.72</v>
      </c>
      <c r="M26" s="29">
        <v>0</v>
      </c>
      <c r="N26" s="29">
        <v>0</v>
      </c>
      <c r="O26" s="29">
        <v>0</v>
      </c>
      <c r="P26" s="29">
        <v>0</v>
      </c>
      <c r="Q26" s="29"/>
      <c r="R26" s="29">
        <v>19421.48</v>
      </c>
      <c r="S26" s="29">
        <v>13249.5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/>
      <c r="Z26" s="29"/>
      <c r="AA26" s="29"/>
      <c r="AB26" s="29">
        <f t="shared" si="3"/>
        <v>127618.5</v>
      </c>
      <c r="AC26" s="29">
        <f t="shared" si="4"/>
        <v>18962.02</v>
      </c>
    </row>
    <row r="27" spans="1:29" ht="33.75" customHeight="1">
      <c r="A27" s="55" t="s">
        <v>72</v>
      </c>
      <c r="B27" s="56"/>
      <c r="C27" s="56"/>
      <c r="D27" s="29">
        <v>0</v>
      </c>
      <c r="E27" s="29">
        <v>0</v>
      </c>
      <c r="F27" s="29"/>
      <c r="G27" s="29"/>
      <c r="H27" s="29">
        <v>0</v>
      </c>
      <c r="I27" s="29"/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/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/>
      <c r="Z27" s="29"/>
      <c r="AA27" s="29"/>
      <c r="AB27" s="29">
        <f t="shared" si="3"/>
        <v>0</v>
      </c>
      <c r="AC27" s="29">
        <f t="shared" si="4"/>
        <v>0</v>
      </c>
    </row>
    <row r="28" spans="1:29" ht="33.75" customHeight="1">
      <c r="A28" s="55" t="s">
        <v>62</v>
      </c>
      <c r="B28" s="56"/>
      <c r="C28" s="56"/>
      <c r="D28" s="29">
        <v>0</v>
      </c>
      <c r="E28" s="29">
        <v>0</v>
      </c>
      <c r="F28" s="29"/>
      <c r="G28" s="29"/>
      <c r="H28" s="29">
        <v>0</v>
      </c>
      <c r="I28" s="29"/>
      <c r="J28" s="29">
        <v>0</v>
      </c>
      <c r="K28" s="29">
        <v>0</v>
      </c>
      <c r="L28" s="29">
        <v>0</v>
      </c>
      <c r="M28" s="29">
        <v>0</v>
      </c>
      <c r="N28" s="29">
        <v>20680</v>
      </c>
      <c r="O28" s="29">
        <v>1680</v>
      </c>
      <c r="P28" s="29">
        <v>0</v>
      </c>
      <c r="Q28" s="29"/>
      <c r="R28" s="29">
        <v>1000000</v>
      </c>
      <c r="S28" s="29">
        <v>0</v>
      </c>
      <c r="T28" s="29">
        <v>1855128.06</v>
      </c>
      <c r="U28" s="29">
        <v>24708.22</v>
      </c>
      <c r="V28" s="29">
        <v>17682.18</v>
      </c>
      <c r="W28" s="29">
        <v>17682.09</v>
      </c>
      <c r="X28" s="29">
        <v>0</v>
      </c>
      <c r="Y28" s="29"/>
      <c r="Z28" s="29"/>
      <c r="AA28" s="29"/>
      <c r="AB28" s="29">
        <f t="shared" si="3"/>
        <v>2893490.24</v>
      </c>
      <c r="AC28" s="29">
        <f t="shared" si="4"/>
        <v>44070.31</v>
      </c>
    </row>
    <row r="29" spans="1:29" ht="33.75" customHeight="1">
      <c r="A29" s="55" t="s">
        <v>63</v>
      </c>
      <c r="B29" s="56"/>
      <c r="C29" s="56"/>
      <c r="D29" s="29">
        <v>0</v>
      </c>
      <c r="E29" s="29">
        <v>0</v>
      </c>
      <c r="F29" s="29"/>
      <c r="G29" s="29"/>
      <c r="H29" s="29">
        <v>0</v>
      </c>
      <c r="I29" s="29"/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/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/>
      <c r="Z29" s="29"/>
      <c r="AA29" s="29"/>
      <c r="AB29" s="29">
        <f t="shared" si="3"/>
        <v>0</v>
      </c>
      <c r="AC29" s="29">
        <f t="shared" si="4"/>
        <v>0</v>
      </c>
    </row>
    <row r="30" spans="1:29" ht="33.75" customHeight="1">
      <c r="A30" s="55" t="s">
        <v>64</v>
      </c>
      <c r="B30" s="56"/>
      <c r="C30" s="56"/>
      <c r="D30" s="29">
        <v>0</v>
      </c>
      <c r="E30" s="29">
        <v>0</v>
      </c>
      <c r="F30" s="29"/>
      <c r="G30" s="29"/>
      <c r="H30" s="29">
        <v>0</v>
      </c>
      <c r="I30" s="29"/>
      <c r="J30" s="29">
        <v>0</v>
      </c>
      <c r="K30" s="29">
        <v>0</v>
      </c>
      <c r="L30" s="29">
        <v>33000</v>
      </c>
      <c r="M30" s="29">
        <v>33000</v>
      </c>
      <c r="N30" s="29">
        <v>0</v>
      </c>
      <c r="O30" s="29">
        <v>0</v>
      </c>
      <c r="P30" s="29">
        <v>0</v>
      </c>
      <c r="Q30" s="29"/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/>
      <c r="Z30" s="29"/>
      <c r="AA30" s="29"/>
      <c r="AB30" s="29">
        <f t="shared" si="3"/>
        <v>33000</v>
      </c>
      <c r="AC30" s="29">
        <f t="shared" si="4"/>
        <v>33000</v>
      </c>
    </row>
    <row r="31" spans="1:29" ht="33.75" customHeight="1">
      <c r="A31" s="55" t="s">
        <v>83</v>
      </c>
      <c r="B31" s="56"/>
      <c r="C31" s="56"/>
      <c r="D31" s="29">
        <v>0</v>
      </c>
      <c r="E31" s="29">
        <v>0</v>
      </c>
      <c r="F31" s="29"/>
      <c r="G31" s="29"/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/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/>
      <c r="Z31" s="29"/>
      <c r="AA31" s="29"/>
      <c r="AB31" s="29">
        <f t="shared" si="3"/>
        <v>0</v>
      </c>
      <c r="AC31" s="29">
        <f t="shared" si="4"/>
        <v>0</v>
      </c>
    </row>
    <row r="32" spans="1:29" ht="33.75" customHeight="1">
      <c r="A32" s="55" t="s">
        <v>85</v>
      </c>
      <c r="B32" s="56"/>
      <c r="C32" s="56"/>
      <c r="D32" s="29">
        <f aca="true" t="shared" si="5" ref="D32:AA32">SUM(D22:D31)</f>
        <v>799328.66</v>
      </c>
      <c r="E32" s="29">
        <f t="shared" si="5"/>
        <v>643366.43</v>
      </c>
      <c r="F32" s="29">
        <f t="shared" si="5"/>
        <v>0</v>
      </c>
      <c r="G32" s="29">
        <f t="shared" si="5"/>
        <v>0</v>
      </c>
      <c r="H32" s="29">
        <f t="shared" si="5"/>
        <v>15605.12</v>
      </c>
      <c r="I32" s="29">
        <f t="shared" si="5"/>
        <v>0</v>
      </c>
      <c r="J32" s="29">
        <f t="shared" si="5"/>
        <v>1377090.3800000001</v>
      </c>
      <c r="K32" s="29">
        <f t="shared" si="5"/>
        <v>6353.05</v>
      </c>
      <c r="L32" s="29">
        <f t="shared" si="5"/>
        <v>38975.72</v>
      </c>
      <c r="M32" s="29">
        <f t="shared" si="5"/>
        <v>33000</v>
      </c>
      <c r="N32" s="29">
        <f t="shared" si="5"/>
        <v>133180</v>
      </c>
      <c r="O32" s="29">
        <f t="shared" si="5"/>
        <v>1680</v>
      </c>
      <c r="P32" s="29">
        <f t="shared" si="5"/>
        <v>0</v>
      </c>
      <c r="Q32" s="29">
        <f t="shared" si="5"/>
        <v>0</v>
      </c>
      <c r="R32" s="29">
        <f t="shared" si="5"/>
        <v>2965280.2199999997</v>
      </c>
      <c r="S32" s="29">
        <f t="shared" si="5"/>
        <v>130672.47</v>
      </c>
      <c r="T32" s="29">
        <f t="shared" si="5"/>
        <v>2951743.84</v>
      </c>
      <c r="U32" s="29">
        <f t="shared" si="5"/>
        <v>24708.22</v>
      </c>
      <c r="V32" s="29">
        <f t="shared" si="5"/>
        <v>17682.18</v>
      </c>
      <c r="W32" s="29">
        <f t="shared" si="5"/>
        <v>17682.09</v>
      </c>
      <c r="X32" s="29">
        <f t="shared" si="5"/>
        <v>0</v>
      </c>
      <c r="Y32" s="29">
        <f t="shared" si="5"/>
        <v>0</v>
      </c>
      <c r="Z32" s="29">
        <f t="shared" si="5"/>
        <v>0</v>
      </c>
      <c r="AA32" s="29">
        <f t="shared" si="5"/>
        <v>0</v>
      </c>
      <c r="AB32" s="29">
        <f t="shared" si="3"/>
        <v>8298886.119999999</v>
      </c>
      <c r="AC32" s="29">
        <f t="shared" si="4"/>
        <v>857462.26</v>
      </c>
    </row>
    <row r="33" spans="1:29" ht="12">
      <c r="A33" s="77"/>
      <c r="B33" s="78"/>
      <c r="C33" s="7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24" customHeight="1">
      <c r="A34" s="79" t="s">
        <v>84</v>
      </c>
      <c r="B34" s="80"/>
      <c r="C34" s="80"/>
      <c r="D34" s="29">
        <v>1583275.64</v>
      </c>
      <c r="E34" s="29">
        <v>1583275.64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>
        <f>D34+F34+H34+J34+L34+N34+P34+R34+T34+V34+X34+Z34</f>
        <v>1583275.64</v>
      </c>
      <c r="AC34" s="29">
        <f>E34+G34+I34+K34+M34+O34+Q34+S34+U34+W34+Y34+AA34</f>
        <v>1583275.64</v>
      </c>
    </row>
    <row r="35" spans="1:29" ht="12">
      <c r="A35" s="77"/>
      <c r="B35" s="78"/>
      <c r="C35" s="7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24" customHeight="1">
      <c r="A36" s="55" t="s">
        <v>86</v>
      </c>
      <c r="B36" s="56"/>
      <c r="C36" s="5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3794560.01</v>
      </c>
      <c r="AC36" s="29">
        <v>3279721.71</v>
      </c>
    </row>
    <row r="37" spans="1:29" ht="12.75" thickBot="1">
      <c r="A37" s="72"/>
      <c r="B37" s="73"/>
      <c r="C37" s="7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24.75" customHeight="1" thickBot="1">
      <c r="A38" s="74" t="s">
        <v>65</v>
      </c>
      <c r="B38" s="75"/>
      <c r="C38" s="76"/>
      <c r="D38" s="31">
        <f aca="true" t="shared" si="6" ref="D38:AC38">D20+D32+D34+D36</f>
        <v>14288133.469999999</v>
      </c>
      <c r="E38" s="31">
        <f t="shared" si="6"/>
        <v>12214797.47</v>
      </c>
      <c r="F38" s="31">
        <f t="shared" si="6"/>
        <v>0</v>
      </c>
      <c r="G38" s="31">
        <f t="shared" si="6"/>
        <v>0</v>
      </c>
      <c r="H38" s="31">
        <f t="shared" si="6"/>
        <v>2177491.56</v>
      </c>
      <c r="I38" s="31">
        <f t="shared" si="6"/>
        <v>1777644.2699999998</v>
      </c>
      <c r="J38" s="31">
        <f t="shared" si="6"/>
        <v>7743889.8</v>
      </c>
      <c r="K38" s="31">
        <f t="shared" si="6"/>
        <v>4829144.35</v>
      </c>
      <c r="L38" s="31">
        <f t="shared" si="6"/>
        <v>1134846.8</v>
      </c>
      <c r="M38" s="31">
        <f t="shared" si="6"/>
        <v>1059179.92</v>
      </c>
      <c r="N38" s="31">
        <f t="shared" si="6"/>
        <v>533016.4199999999</v>
      </c>
      <c r="O38" s="31">
        <f t="shared" si="6"/>
        <v>222132.53</v>
      </c>
      <c r="P38" s="31">
        <f t="shared" si="6"/>
        <v>11090</v>
      </c>
      <c r="Q38" s="31">
        <f t="shared" si="6"/>
        <v>0</v>
      </c>
      <c r="R38" s="31">
        <f t="shared" si="6"/>
        <v>6892633.08</v>
      </c>
      <c r="S38" s="31">
        <f t="shared" si="6"/>
        <v>3336033.4800000004</v>
      </c>
      <c r="T38" s="31">
        <f t="shared" si="6"/>
        <v>16422447.83</v>
      </c>
      <c r="U38" s="31">
        <f t="shared" si="6"/>
        <v>8080614.549999999</v>
      </c>
      <c r="V38" s="31">
        <f t="shared" si="6"/>
        <v>6221368.96</v>
      </c>
      <c r="W38" s="31">
        <f t="shared" si="6"/>
        <v>4993605.55</v>
      </c>
      <c r="X38" s="31">
        <f t="shared" si="6"/>
        <v>445309.58</v>
      </c>
      <c r="Y38" s="31">
        <f t="shared" si="6"/>
        <v>355735.9</v>
      </c>
      <c r="Z38" s="31">
        <f t="shared" si="6"/>
        <v>0</v>
      </c>
      <c r="AA38" s="31">
        <f t="shared" si="6"/>
        <v>0</v>
      </c>
      <c r="AB38" s="31">
        <f t="shared" si="6"/>
        <v>59664787.51</v>
      </c>
      <c r="AC38" s="31">
        <f t="shared" si="6"/>
        <v>40148609.73</v>
      </c>
    </row>
    <row r="39" spans="1:29" ht="12">
      <c r="A39" s="62"/>
      <c r="B39" s="62"/>
      <c r="C39" s="6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4:29" ht="12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4:29" ht="12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4:29" ht="12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4:29" ht="12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4:29" ht="12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4:29" ht="12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4:29" ht="12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4:29" ht="12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4:29" ht="12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4:29" ht="12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4:29" ht="12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4:29" ht="12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4:29" ht="12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4:29" ht="12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4:29" ht="12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4:29" ht="12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4:29" ht="12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4:29" ht="12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4:29" ht="12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4:29" ht="12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4:29" ht="12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4:29" ht="12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4:29" ht="12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4:29" ht="12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4:29" ht="12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4:29" ht="12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4:29" ht="12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4:29" ht="12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4:29" ht="12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4:29" ht="12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4:29" ht="12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4:29" ht="12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4:29" ht="12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4:29" ht="12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4:29" ht="12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4:29" ht="12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4:29" ht="12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4:29" ht="12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4:29" ht="12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4:29" ht="12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4:29" ht="12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4:29" ht="12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4:29" ht="12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4:29" ht="12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4:29" ht="12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4:29" ht="12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4:29" ht="12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4:29" ht="12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4:29" ht="12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4:29" ht="12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4:29" ht="12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4:29" ht="12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4:29" ht="12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4:29" ht="12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4:29" ht="12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4:29" ht="12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4:29" ht="12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4:29" ht="12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4:29" ht="12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4:29" ht="12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4:29" ht="12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4:29" ht="12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4:29" ht="1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4:29" ht="1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4:29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4:29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4:29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4:29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4:29" ht="1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4:29" ht="12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4:29" ht="12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4:29" ht="1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4:29" ht="1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4:29" ht="1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4:29" ht="1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4:29" ht="1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4:29" ht="1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4:29" ht="1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4:29" ht="12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4:29" ht="12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4:29" ht="12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4:29" ht="1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4:29" ht="12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4:29" ht="12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4:29" ht="1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4:29" ht="1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4:29" ht="12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4:29" ht="12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4:29" ht="12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4:29" ht="12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4:29" ht="12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4:29" ht="12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4:29" ht="12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4:29" ht="12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4:29" ht="12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4:29" ht="12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4:29" ht="12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4:29" ht="12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4:29" ht="1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4:29" ht="1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4:29" ht="12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4:29" ht="12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4:29" ht="1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4:29" ht="12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4:29" ht="12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4:29" ht="12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4:29" ht="12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4:29" ht="12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4:29" ht="12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4:29" ht="12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4:29" ht="12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4:29" ht="12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4:29" ht="12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4:29" ht="12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4:29" ht="12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4:29" ht="12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4:29" ht="12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4:29" ht="12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4:29" ht="12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4:29" ht="12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4:29" ht="12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4:29" ht="12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4:29" ht="12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4:29" ht="12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4:29" ht="12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4:29" ht="12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4:29" ht="12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4:29" ht="12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4:29" ht="12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4:29" ht="12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4:29" ht="12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4:29" ht="12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4:29" ht="12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4:29" ht="12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4:29" ht="12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4:29" ht="12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4:29" ht="12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4:29" ht="12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4:29" ht="12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4:29" ht="12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4:29" ht="12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4:29" ht="12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4:29" ht="12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4:29" ht="12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4:29" ht="12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4:29" ht="12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4:29" ht="12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4:29" ht="12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4:29" ht="12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4:29" ht="12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4:29" ht="12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4:29" ht="12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4:29" ht="12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4:29" ht="12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4:29" ht="12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4:29" ht="12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4:29" ht="12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4:29" ht="12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4:29" ht="12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4:29" ht="12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4:29" ht="12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4:29" ht="12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4:29" ht="12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4:29" ht="12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4:29" ht="12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4:29" ht="12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4:29" ht="12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4:29" ht="12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4:29" ht="12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4:29" ht="12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4:29" ht="12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4:29" ht="12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4:29" ht="12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4:29" ht="12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4:29" ht="12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4:29" ht="12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4:29" ht="12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4:29" ht="12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4:29" ht="12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4:29" ht="12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4:29" ht="12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4:29" ht="12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4:29" ht="12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4:29" ht="12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4:29" ht="12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4:29" ht="12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4:29" ht="12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4:29" ht="12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4:29" ht="12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4:29" ht="12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4:29" ht="12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4:29" ht="12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4:29" ht="12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4:29" ht="12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4:29" ht="12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4:29" ht="12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4:29" ht="12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4:29" ht="12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4:29" ht="12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4:29" ht="12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4:29" ht="12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4:29" ht="12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</row>
    <row r="242" spans="4:29" ht="12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</row>
    <row r="243" spans="4:29" ht="12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</row>
    <row r="244" spans="4:29" ht="12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</row>
    <row r="245" spans="4:29" ht="12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</row>
    <row r="246" spans="4:29" ht="12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</row>
    <row r="247" spans="4:29" ht="12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</row>
    <row r="248" spans="4:29" ht="12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</row>
    <row r="249" spans="4:29" ht="12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spans="4:29" ht="12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</row>
    <row r="251" spans="4:29" ht="12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</row>
    <row r="252" spans="4:29" ht="12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4:29" ht="12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</row>
    <row r="254" spans="4:29" ht="12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</row>
    <row r="255" spans="4:29" ht="12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</row>
    <row r="256" spans="4:29" ht="12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</row>
    <row r="257" spans="4:29" ht="12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</row>
    <row r="258" spans="4:29" ht="12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</row>
    <row r="259" spans="4:29" ht="12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4:29" ht="12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</row>
    <row r="261" spans="4:29" ht="12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</row>
    <row r="262" spans="4:29" ht="12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</row>
    <row r="263" spans="4:29" ht="12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</row>
    <row r="264" spans="4:29" ht="12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</row>
    <row r="265" spans="4:29" ht="12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</row>
    <row r="266" spans="4:29" ht="12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</row>
    <row r="267" spans="4:29" ht="12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</row>
    <row r="268" spans="4:29" ht="12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</row>
    <row r="269" spans="4:29" ht="12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</row>
    <row r="270" spans="4:29" ht="12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</row>
    <row r="271" spans="4:29" ht="12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</row>
    <row r="272" spans="4:29" ht="12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</row>
    <row r="273" spans="4:29" ht="12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</row>
    <row r="274" spans="4:29" ht="12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spans="4:29" ht="12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</row>
    <row r="276" spans="4:29" ht="12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spans="4:29" ht="12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</row>
    <row r="278" spans="4:29" ht="12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spans="4:29" ht="12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</row>
    <row r="280" spans="4:29" ht="12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</row>
    <row r="281" spans="4:29" ht="12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</row>
    <row r="282" spans="4:29" ht="12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spans="4:29" ht="12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</row>
    <row r="284" spans="4:29" ht="12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</row>
    <row r="285" spans="4:29" ht="12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</row>
    <row r="286" spans="4:29" ht="12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</row>
    <row r="287" spans="4:29" ht="12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</row>
    <row r="288" spans="4:29" ht="12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</row>
    <row r="289" spans="4:29" ht="12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</row>
    <row r="290" spans="4:29" ht="12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</row>
    <row r="291" spans="4:29" ht="12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</row>
    <row r="292" spans="4:29" ht="12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</row>
    <row r="293" spans="4:29" ht="12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</row>
    <row r="294" spans="4:29" ht="12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</row>
    <row r="295" spans="4:29" ht="12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</row>
    <row r="296" spans="4:29" ht="12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</row>
    <row r="297" spans="4:29" ht="12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</row>
    <row r="298" spans="4:29" ht="12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</row>
    <row r="299" spans="4:29" ht="12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</row>
    <row r="300" spans="4:29" ht="12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</row>
    <row r="301" spans="4:29" ht="12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</row>
    <row r="302" spans="4:29" ht="12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</row>
    <row r="303" spans="4:29" ht="12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</row>
    <row r="304" spans="4:29" ht="12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</row>
    <row r="305" spans="4:29" ht="12"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</row>
    <row r="306" spans="4:29" ht="12"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</row>
    <row r="307" spans="4:29" ht="12"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</row>
    <row r="308" spans="4:29" ht="12"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</row>
    <row r="309" spans="4:29" ht="12"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</row>
    <row r="310" spans="4:29" ht="12"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</row>
    <row r="311" spans="4:29" ht="12"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</row>
    <row r="312" spans="4:29" ht="12"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</row>
    <row r="313" spans="4:29" ht="12"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</row>
    <row r="314" spans="4:29" ht="12"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</row>
    <row r="315" spans="4:29" ht="12"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</row>
    <row r="316" spans="4:29" ht="12"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</row>
    <row r="317" spans="4:29" ht="12"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</row>
    <row r="318" spans="4:29" ht="12"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</row>
    <row r="319" spans="4:29" ht="12"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</row>
    <row r="320" spans="4:29" ht="12"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</row>
    <row r="321" spans="4:29" ht="12"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</row>
    <row r="322" spans="4:29" ht="12"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</row>
    <row r="323" spans="4:29" ht="12"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</row>
    <row r="324" spans="4:29" ht="12"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</row>
    <row r="325" spans="4:29" ht="12"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</row>
    <row r="326" spans="4:29" ht="12"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</row>
    <row r="327" spans="4:29" ht="12"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</row>
    <row r="328" spans="4:29" ht="12"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</row>
    <row r="329" spans="4:29" ht="12"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</row>
    <row r="330" spans="4:29" ht="12"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</row>
    <row r="331" spans="4:29" ht="12"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</row>
    <row r="332" spans="4:29" ht="12"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</row>
    <row r="333" spans="4:29" ht="12"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</row>
    <row r="334" spans="4:29" ht="12"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</row>
    <row r="335" spans="4:29" ht="12"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</row>
    <row r="336" spans="4:29" ht="12"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</row>
    <row r="337" spans="4:29" ht="12"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</row>
    <row r="338" spans="4:29" ht="12"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</row>
    <row r="339" spans="4:29" ht="12"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</row>
    <row r="340" spans="4:29" ht="12"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</row>
    <row r="341" spans="4:29" ht="12"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</row>
    <row r="342" spans="4:29" ht="12"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</row>
    <row r="343" spans="4:29" ht="12"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</row>
    <row r="344" spans="4:29" ht="12"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</row>
    <row r="345" spans="4:29" ht="12"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</row>
    <row r="346" spans="4:29" ht="12"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</row>
    <row r="347" spans="4:29" ht="12"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</row>
    <row r="348" spans="4:29" ht="12"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</row>
    <row r="349" spans="4:29" ht="12"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</row>
    <row r="350" spans="4:29" ht="12"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</row>
    <row r="351" spans="4:29" ht="12"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</row>
    <row r="352" spans="4:29" ht="12"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</row>
    <row r="353" spans="4:29" ht="12"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</row>
    <row r="354" spans="4:29" ht="12"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</row>
    <row r="355" spans="4:29" ht="12"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</row>
    <row r="356" spans="4:29" ht="12"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</row>
    <row r="357" spans="4:29" ht="12"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</row>
    <row r="358" spans="4:29" ht="12"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</row>
    <row r="359" spans="4:29" ht="12"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</row>
    <row r="360" spans="4:29" ht="12"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</row>
    <row r="361" spans="4:29" ht="12"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</row>
    <row r="362" spans="4:29" ht="12"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</row>
    <row r="363" spans="4:29" ht="12"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</row>
    <row r="364" spans="4:29" ht="12"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</row>
    <row r="365" spans="4:29" ht="12"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</row>
    <row r="366" spans="4:29" ht="12"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</row>
    <row r="367" spans="4:29" ht="12"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</row>
    <row r="368" spans="4:29" ht="12"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</row>
    <row r="369" spans="4:29" ht="12"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</row>
    <row r="370" spans="4:29" ht="12"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</row>
    <row r="371" spans="4:29" ht="12"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</row>
    <row r="372" spans="4:29" ht="12"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</row>
    <row r="373" spans="4:29" ht="12"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</row>
    <row r="374" spans="4:29" ht="12"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</row>
    <row r="375" spans="4:29" ht="12"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</row>
    <row r="376" spans="4:29" ht="12"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</row>
    <row r="377" spans="4:29" ht="12"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</row>
    <row r="378" spans="4:29" ht="12"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</row>
    <row r="379" spans="4:29" ht="12"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</row>
    <row r="380" spans="4:29" ht="12"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</row>
    <row r="381" spans="4:29" ht="12"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</row>
    <row r="382" spans="4:29" ht="12"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</row>
    <row r="383" spans="4:29" ht="12"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</row>
    <row r="384" spans="4:29" ht="12"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</row>
    <row r="385" spans="4:29" ht="12"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</row>
    <row r="386" spans="4:29" ht="12"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</row>
    <row r="387" spans="4:29" ht="12"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</row>
    <row r="388" spans="4:29" ht="12"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</row>
    <row r="389" spans="4:29" ht="12"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</row>
    <row r="390" spans="4:29" ht="12"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</row>
    <row r="391" spans="4:29" ht="12"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</row>
    <row r="392" spans="4:29" ht="12"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</row>
    <row r="393" spans="4:29" ht="12"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</row>
    <row r="394" spans="4:29" ht="12"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</row>
    <row r="395" spans="4:29" ht="12"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</row>
    <row r="396" spans="4:29" ht="12"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</row>
    <row r="397" spans="4:29" ht="12"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</row>
    <row r="398" spans="4:29" ht="12"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</row>
    <row r="399" spans="4:29" ht="12"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</row>
    <row r="400" spans="4:29" ht="12"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</row>
    <row r="401" spans="4:29" ht="12"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</row>
    <row r="402" spans="4:29" ht="12"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</row>
    <row r="403" spans="4:29" ht="12"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</row>
    <row r="404" spans="4:29" ht="12"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</row>
    <row r="405" spans="4:29" ht="12"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</row>
    <row r="406" spans="4:29" ht="12"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</row>
    <row r="407" spans="4:29" ht="12"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</row>
    <row r="408" spans="4:29" ht="12"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</row>
    <row r="409" spans="4:29" ht="12"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</row>
    <row r="410" spans="4:29" ht="12"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</row>
    <row r="411" spans="4:29" ht="12"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</row>
    <row r="412" spans="4:29" ht="12"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</row>
    <row r="413" spans="4:29" ht="12"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</row>
    <row r="414" spans="4:29" ht="12"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</row>
    <row r="415" spans="4:29" ht="12"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</row>
    <row r="416" spans="4:29" ht="12"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</row>
    <row r="417" spans="4:29" ht="12"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</row>
    <row r="418" spans="4:29" ht="12"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</row>
    <row r="419" spans="4:29" ht="12"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</row>
    <row r="420" spans="4:29" ht="12"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</row>
    <row r="421" spans="4:29" ht="12"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</row>
    <row r="422" spans="4:29" ht="12"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</row>
    <row r="423" spans="4:29" ht="12"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</row>
    <row r="424" spans="4:29" ht="12"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</row>
    <row r="425" spans="4:29" ht="12"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</row>
    <row r="426" spans="4:29" ht="12"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</row>
    <row r="427" spans="4:29" ht="12"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</row>
    <row r="428" spans="4:29" ht="12"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</row>
    <row r="429" spans="4:29" ht="12"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</row>
    <row r="430" spans="4:29" ht="12"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</row>
    <row r="431" spans="4:29" ht="12"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</row>
    <row r="432" spans="4:29" ht="12"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</row>
    <row r="433" spans="4:29" ht="12"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</row>
    <row r="434" spans="4:29" ht="12"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</row>
    <row r="435" spans="4:29" ht="12"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</row>
    <row r="436" spans="4:29" ht="12"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</row>
    <row r="437" spans="4:29" ht="12"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</row>
    <row r="438" spans="4:29" ht="12"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</row>
    <row r="439" spans="4:29" ht="12"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</row>
    <row r="440" spans="4:29" ht="12"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</row>
    <row r="441" spans="4:29" ht="12"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</row>
    <row r="442" spans="4:29" ht="12"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</row>
    <row r="443" spans="4:29" ht="12"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</row>
    <row r="444" spans="4:29" ht="12"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</row>
    <row r="445" spans="4:29" ht="12"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</row>
    <row r="446" spans="4:29" ht="12"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</row>
    <row r="447" spans="4:29" ht="12"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</row>
    <row r="448" spans="4:29" ht="12"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</row>
    <row r="449" spans="4:29" ht="12"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</row>
    <row r="450" spans="4:29" ht="12"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</row>
    <row r="451" spans="4:29" ht="12"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</row>
    <row r="452" spans="4:29" ht="12"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</row>
    <row r="453" spans="4:29" ht="12"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</row>
    <row r="454" spans="4:29" ht="12"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</row>
    <row r="455" spans="4:29" ht="12"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</row>
    <row r="456" spans="4:29" ht="12"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</row>
    <row r="457" spans="4:29" ht="12"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</row>
    <row r="458" spans="4:29" ht="12"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</row>
    <row r="459" spans="4:29" ht="12"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</row>
    <row r="460" spans="4:29" ht="12"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</row>
    <row r="461" spans="4:29" ht="12"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</row>
    <row r="462" spans="4:29" ht="12"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</row>
    <row r="463" spans="4:29" ht="12"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</row>
    <row r="464" spans="4:29" ht="12"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</row>
    <row r="465" spans="4:29" ht="12"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</row>
    <row r="466" spans="4:29" ht="12"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</row>
    <row r="467" spans="4:29" ht="12"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</row>
    <row r="468" spans="4:29" ht="12"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</row>
    <row r="469" spans="4:29" ht="12"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</row>
    <row r="470" spans="4:29" ht="12"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</row>
    <row r="471" spans="4:29" ht="12"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</row>
    <row r="472" spans="4:29" ht="12"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</row>
    <row r="473" spans="4:29" ht="12"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</row>
    <row r="474" spans="4:29" ht="12"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</row>
    <row r="475" spans="4:29" ht="12"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</row>
    <row r="476" spans="4:29" ht="12"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</row>
    <row r="477" spans="4:29" ht="12"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</row>
    <row r="478" spans="4:29" ht="12"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</row>
    <row r="479" spans="4:29" ht="12"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</row>
    <row r="480" spans="4:29" ht="12"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</row>
    <row r="481" spans="4:29" ht="12"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</row>
    <row r="482" spans="4:29" ht="12"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</row>
    <row r="483" spans="4:29" ht="12"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</row>
    <row r="484" spans="4:29" ht="12"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</row>
    <row r="485" spans="4:29" ht="12"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</row>
    <row r="486" spans="4:29" ht="12"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</row>
    <row r="487" spans="4:29" ht="12"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</row>
    <row r="488" spans="4:29" ht="12"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</row>
    <row r="489" spans="4:29" ht="12"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</row>
    <row r="490" spans="4:29" ht="12"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</row>
    <row r="491" spans="4:29" ht="12"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</row>
    <row r="492" spans="4:29" ht="12"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</row>
    <row r="493" spans="4:29" ht="12"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</row>
    <row r="494" spans="4:29" ht="12"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</row>
    <row r="495" spans="4:29" ht="12"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</row>
    <row r="496" spans="4:29" ht="12"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</row>
    <row r="497" spans="4:29" ht="12"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</row>
    <row r="498" spans="4:29" ht="12"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</row>
    <row r="499" spans="4:29" ht="12"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</row>
    <row r="500" spans="4:29" ht="12"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</row>
    <row r="501" spans="4:29" ht="12"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</row>
    <row r="502" spans="4:29" ht="12"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</row>
    <row r="503" spans="4:29" ht="12"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</row>
    <row r="504" spans="4:29" ht="12"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</row>
    <row r="505" spans="4:29" ht="12"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</row>
    <row r="506" spans="4:29" ht="12"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</row>
    <row r="507" spans="4:29" ht="12"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</row>
    <row r="508" spans="4:29" ht="12"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</row>
    <row r="509" spans="4:29" ht="12"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</row>
    <row r="510" spans="4:29" ht="12"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</row>
    <row r="511" spans="4:29" ht="12"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</row>
    <row r="512" spans="4:29" ht="12"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</row>
    <row r="513" spans="4:29" ht="12"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</row>
    <row r="514" spans="4:29" ht="12"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</row>
    <row r="515" spans="4:29" ht="12"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</row>
    <row r="516" spans="4:29" ht="12"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</row>
    <row r="517" spans="4:29" ht="12"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</row>
    <row r="518" spans="4:29" ht="12"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</row>
    <row r="519" spans="4:29" ht="12"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</row>
    <row r="520" spans="4:29" ht="12"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</row>
    <row r="521" spans="4:29" ht="12"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</row>
    <row r="522" spans="4:29" ht="12"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</row>
    <row r="523" spans="4:29" ht="12"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</row>
    <row r="524" spans="4:29" ht="12"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</row>
    <row r="525" spans="4:29" ht="12"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</row>
    <row r="526" spans="4:29" ht="12"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</row>
    <row r="527" spans="4:29" ht="12"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</row>
    <row r="528" spans="4:29" ht="12"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</row>
    <row r="529" spans="4:29" ht="12"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</row>
    <row r="530" spans="4:29" ht="12"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</row>
    <row r="531" spans="4:29" ht="12"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</row>
    <row r="532" spans="4:29" ht="12"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</row>
    <row r="533" spans="4:29" ht="12"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</row>
    <row r="534" spans="4:29" ht="12"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</row>
    <row r="535" spans="4:29" ht="12"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</row>
    <row r="536" spans="4:29" ht="12"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</row>
    <row r="537" spans="4:29" ht="12"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</row>
    <row r="538" spans="4:29" ht="12"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</row>
    <row r="539" spans="4:29" ht="12"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</row>
    <row r="540" spans="4:29" ht="12"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</row>
    <row r="541" spans="4:29" ht="12"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</row>
    <row r="542" spans="4:29" ht="12"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</row>
    <row r="543" spans="4:29" ht="12"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4:29" ht="12"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4:29" ht="12"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4:29" ht="12"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  <row r="547" spans="4:29" ht="12"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</row>
    <row r="548" spans="4:29" ht="12"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</row>
    <row r="549" spans="4:29" ht="12"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</row>
    <row r="550" spans="4:29" ht="12"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</row>
    <row r="551" spans="4:29" ht="12"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</row>
    <row r="552" spans="4:29" ht="12"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</row>
    <row r="553" spans="4:29" ht="12"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</row>
    <row r="554" spans="4:29" ht="12"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</row>
    <row r="555" spans="4:29" ht="12"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</row>
    <row r="556" spans="4:29" ht="12"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</row>
    <row r="557" spans="4:29" ht="12"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</row>
    <row r="558" spans="4:29" ht="12"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</row>
    <row r="559" spans="4:29" ht="12"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</row>
    <row r="560" spans="4:29" ht="12"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</row>
    <row r="561" spans="4:29" ht="12"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</row>
    <row r="562" spans="4:29" ht="12"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</row>
    <row r="563" spans="4:29" ht="12"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</row>
    <row r="564" spans="4:29" ht="12"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</row>
    <row r="565" spans="4:29" ht="12"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</row>
    <row r="566" spans="4:29" ht="12"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</row>
    <row r="567" spans="4:29" ht="12"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</row>
    <row r="568" spans="4:29" ht="12"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</row>
    <row r="569" spans="4:29" ht="12"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</row>
    <row r="570" spans="4:29" ht="12"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</row>
    <row r="571" spans="4:29" ht="12"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</row>
    <row r="572" spans="4:29" ht="12"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</row>
    <row r="573" spans="4:29" ht="12"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</row>
    <row r="574" spans="4:29" ht="12"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</row>
    <row r="575" spans="4:29" ht="12"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</row>
    <row r="576" spans="4:29" ht="12"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</row>
    <row r="577" spans="4:29" ht="12"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</row>
    <row r="578" spans="4:29" ht="12"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</row>
    <row r="579" spans="4:29" ht="12"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</row>
    <row r="580" spans="4:29" ht="12"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</row>
    <row r="581" spans="4:29" ht="12"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</row>
    <row r="582" spans="4:29" ht="12"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</row>
    <row r="583" spans="4:29" ht="12"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</row>
    <row r="584" spans="4:29" ht="12"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</row>
    <row r="585" spans="4:29" ht="12"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</row>
    <row r="586" spans="4:29" ht="12"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</row>
    <row r="587" spans="4:29" ht="12"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</row>
    <row r="588" spans="4:29" ht="12"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</row>
    <row r="589" spans="4:29" ht="12"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</row>
    <row r="590" spans="4:29" ht="12"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</row>
    <row r="591" spans="4:29" ht="12"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</row>
    <row r="592" spans="4:29" ht="12"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</row>
    <row r="593" spans="4:29" ht="12"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</row>
    <row r="594" spans="4:29" ht="12"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</row>
    <row r="595" spans="4:29" ht="12"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</row>
    <row r="596" spans="4:29" ht="12"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</row>
    <row r="597" spans="4:29" ht="12"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</row>
    <row r="598" spans="4:29" ht="12"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</row>
    <row r="599" spans="4:29" ht="12"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</row>
    <row r="600" spans="4:29" ht="12"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</row>
    <row r="601" spans="4:29" ht="12"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</row>
    <row r="602" spans="4:29" ht="12"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</row>
    <row r="603" spans="4:29" ht="12"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</row>
    <row r="604" spans="4:29" ht="12"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</row>
    <row r="605" spans="4:29" ht="12"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</row>
    <row r="606" spans="4:29" ht="12"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</row>
    <row r="607" spans="4:29" ht="12"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</row>
    <row r="608" spans="4:29" ht="12"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</row>
    <row r="609" spans="4:29" ht="12"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</row>
    <row r="610" spans="4:29" ht="12"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</row>
    <row r="611" spans="4:29" ht="12"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</row>
    <row r="612" spans="4:29" ht="12"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</row>
    <row r="613" spans="4:29" ht="12"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</row>
    <row r="614" spans="4:29" ht="12"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</row>
    <row r="615" spans="4:29" ht="12"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</row>
    <row r="616" spans="4:29" ht="12"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</row>
    <row r="617" spans="4:29" ht="12"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</row>
    <row r="618" spans="4:29" ht="12"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</row>
    <row r="619" spans="4:29" ht="12"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</row>
    <row r="620" spans="4:29" ht="12"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</row>
    <row r="621" spans="4:29" ht="12"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</row>
    <row r="622" spans="4:29" ht="12"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</row>
    <row r="623" spans="4:29" ht="12"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</row>
    <row r="624" spans="4:29" ht="12"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</row>
    <row r="625" spans="4:29" ht="12"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</row>
    <row r="626" spans="4:29" ht="12"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</row>
    <row r="627" spans="4:29" ht="12"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</row>
    <row r="628" spans="4:29" ht="12"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</row>
    <row r="629" spans="4:29" ht="12"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</row>
    <row r="630" spans="4:29" ht="12"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</row>
    <row r="631" spans="4:29" ht="12"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</row>
    <row r="632" spans="4:29" ht="12"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</row>
    <row r="633" spans="4:29" ht="12"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</row>
    <row r="634" spans="4:29" ht="12"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</row>
    <row r="635" spans="4:29" ht="12"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</row>
    <row r="636" spans="4:29" ht="12"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</row>
    <row r="637" spans="4:29" ht="12"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</row>
    <row r="638" spans="4:29" ht="12"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</row>
    <row r="639" spans="4:29" ht="12"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</row>
    <row r="640" spans="4:29" ht="12"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</row>
    <row r="641" spans="4:29" ht="12"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</row>
    <row r="642" spans="4:29" ht="12"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</row>
    <row r="643" spans="4:29" ht="12"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</row>
    <row r="644" spans="4:29" ht="12"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</row>
    <row r="645" spans="4:29" ht="12"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</row>
    <row r="646" spans="4:29" ht="12"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</row>
    <row r="647" spans="4:29" ht="12"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</row>
    <row r="648" spans="4:29" ht="12"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</row>
    <row r="649" spans="4:29" ht="12"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</row>
    <row r="650" spans="4:29" ht="12"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</row>
    <row r="651" spans="4:29" ht="12"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</row>
    <row r="652" spans="4:29" ht="12"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</row>
    <row r="653" spans="4:29" ht="12"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</row>
    <row r="654" spans="4:29" ht="12"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</row>
    <row r="655" spans="4:29" ht="12"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</row>
    <row r="656" spans="4:29" ht="12"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</row>
    <row r="657" spans="4:29" ht="12"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</row>
    <row r="658" spans="4:29" ht="12"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</row>
    <row r="659" spans="4:29" ht="12"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</row>
    <row r="660" spans="4:29" ht="12"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</row>
    <row r="661" spans="4:29" ht="12"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</row>
    <row r="662" spans="4:29" ht="12"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</row>
    <row r="663" spans="4:29" ht="12"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</row>
    <row r="664" spans="4:29" ht="12"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</row>
    <row r="665" spans="4:29" ht="12"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</row>
    <row r="666" spans="4:29" ht="12"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</row>
    <row r="667" spans="4:29" ht="12"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</row>
    <row r="668" spans="4:29" ht="12"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</row>
    <row r="669" spans="4:29" ht="12"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</row>
    <row r="670" spans="4:29" ht="12"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</row>
    <row r="671" spans="4:29" ht="12"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</row>
    <row r="672" spans="4:29" ht="12"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</row>
    <row r="673" spans="4:29" ht="12"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</row>
    <row r="674" spans="4:29" ht="12"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</row>
    <row r="675" spans="4:29" ht="12"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</row>
    <row r="676" spans="4:29" ht="12"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</row>
    <row r="677" spans="4:29" ht="12"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</row>
    <row r="678" spans="4:29" ht="12"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</row>
    <row r="679" spans="4:29" ht="12"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</row>
    <row r="680" spans="4:29" ht="12"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</row>
    <row r="681" spans="4:29" ht="12"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</row>
    <row r="682" spans="4:29" ht="12"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</row>
    <row r="683" spans="4:29" ht="12"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</row>
    <row r="684" spans="4:29" ht="12"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</row>
    <row r="685" spans="4:29" ht="12"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</row>
    <row r="686" spans="4:29" ht="12"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</row>
    <row r="687" spans="4:29" ht="12"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</row>
    <row r="688" spans="4:29" ht="12"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</row>
    <row r="689" spans="4:29" ht="12"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</row>
    <row r="690" spans="4:29" ht="12"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</row>
    <row r="691" spans="4:29" ht="12"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</row>
    <row r="692" spans="4:29" ht="12"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</row>
    <row r="693" spans="4:29" ht="12"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</row>
    <row r="694" spans="4:29" ht="12"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</row>
    <row r="695" spans="4:29" ht="12"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</row>
    <row r="696" spans="4:29" ht="12"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</row>
    <row r="697" spans="4:29" ht="12"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</row>
    <row r="698" spans="4:29" ht="12"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</row>
    <row r="699" spans="4:29" ht="12"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</row>
    <row r="700" spans="4:29" ht="12"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</row>
    <row r="701" spans="4:29" ht="12"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</row>
    <row r="702" spans="4:29" ht="12"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</row>
    <row r="703" spans="4:29" ht="12"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</row>
    <row r="704" spans="4:29" ht="12"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</row>
    <row r="705" spans="4:29" ht="12"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</row>
    <row r="706" spans="4:29" ht="12"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</row>
    <row r="707" spans="4:29" ht="12"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</row>
    <row r="708" spans="4:29" ht="12"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</row>
    <row r="709" spans="4:29" ht="12"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</row>
    <row r="710" spans="4:29" ht="12"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</row>
    <row r="711" spans="4:29" ht="12"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</row>
    <row r="712" spans="4:29" ht="12"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</row>
    <row r="713" spans="4:29" ht="12"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</row>
    <row r="714" spans="4:29" ht="12"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</row>
    <row r="715" spans="4:29" ht="12"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</row>
    <row r="716" spans="4:29" ht="12"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</row>
    <row r="717" spans="4:29" ht="12"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</row>
    <row r="718" spans="4:29" ht="12"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</row>
    <row r="719" spans="4:29" ht="12"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</row>
    <row r="720" spans="4:29" ht="12"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</row>
    <row r="721" spans="4:29" ht="12"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</row>
    <row r="722" spans="4:29" ht="12"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</row>
    <row r="723" spans="4:29" ht="12"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</row>
    <row r="724" spans="4:29" ht="12"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</row>
    <row r="725" spans="4:29" ht="12"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</row>
    <row r="726" spans="4:29" ht="12"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</row>
    <row r="727" spans="4:29" ht="12"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</row>
    <row r="728" spans="4:29" ht="12"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</row>
    <row r="729" spans="4:29" ht="12"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</row>
    <row r="730" spans="4:29" ht="12"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</row>
    <row r="731" spans="4:29" ht="12"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</row>
    <row r="732" spans="4:29" ht="12"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</row>
    <row r="733" spans="4:29" ht="12"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</row>
    <row r="734" spans="4:29" ht="12"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</row>
    <row r="735" spans="4:29" ht="12"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</row>
    <row r="736" spans="4:29" ht="12"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</row>
    <row r="737" spans="4:29" ht="12"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</row>
    <row r="738" spans="4:29" ht="12"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</row>
    <row r="739" spans="4:29" ht="12"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</row>
    <row r="740" spans="4:29" ht="12"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</row>
    <row r="741" spans="4:29" ht="12"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</row>
    <row r="742" spans="4:29" ht="12"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</row>
    <row r="743" spans="4:29" ht="12"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</row>
    <row r="744" spans="4:29" ht="12"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</row>
    <row r="745" spans="4:29" ht="12"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</row>
    <row r="746" spans="4:29" ht="12"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</row>
    <row r="747" spans="4:29" ht="12"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</row>
    <row r="748" spans="4:29" ht="12"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</row>
    <row r="749" spans="4:29" ht="12"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</row>
    <row r="750" spans="4:29" ht="12"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</row>
    <row r="751" spans="4:29" ht="12"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</row>
    <row r="752" spans="4:29" ht="12"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</row>
    <row r="753" spans="4:29" ht="12"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</row>
    <row r="754" spans="4:29" ht="12"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</row>
    <row r="755" spans="4:29" ht="12"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</row>
    <row r="756" spans="4:29" ht="12"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</row>
    <row r="757" spans="4:29" ht="12"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</row>
    <row r="758" spans="4:29" ht="12"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</row>
    <row r="759" spans="4:29" ht="12"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</row>
    <row r="760" spans="4:29" ht="12"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</row>
    <row r="761" spans="4:29" ht="12"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</row>
    <row r="762" spans="4:29" ht="12"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</row>
    <row r="763" spans="4:29" ht="12"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</row>
    <row r="764" spans="4:29" ht="12"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</row>
    <row r="765" spans="4:29" ht="12"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</row>
    <row r="766" spans="4:29" ht="12"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</row>
    <row r="767" spans="4:29" ht="12"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</row>
    <row r="768" spans="4:29" ht="12"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</row>
    <row r="769" spans="4:29" ht="12"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</row>
    <row r="770" spans="4:29" ht="12"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</row>
    <row r="771" spans="4:29" ht="12"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</row>
    <row r="772" spans="4:29" ht="12"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</row>
    <row r="773" spans="4:29" ht="12"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</row>
    <row r="774" spans="4:29" ht="12"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</row>
    <row r="775" spans="4:29" ht="12"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</row>
    <row r="776" spans="4:29" ht="12"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</row>
    <row r="777" spans="4:29" ht="12"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</row>
    <row r="778" spans="4:29" ht="12"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</row>
    <row r="779" spans="4:29" ht="12"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</row>
    <row r="780" spans="4:29" ht="12"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</row>
    <row r="781" spans="4:29" ht="12"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</row>
    <row r="782" spans="4:29" ht="12"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</row>
    <row r="783" spans="4:29" ht="12"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</row>
    <row r="784" spans="4:29" ht="12"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</row>
    <row r="785" spans="4:29" ht="12"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</row>
    <row r="786" spans="4:29" ht="12"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</row>
    <row r="787" spans="4:29" ht="12"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</row>
    <row r="788" spans="4:29" ht="12"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</row>
    <row r="789" spans="4:29" ht="12"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</row>
    <row r="790" spans="4:29" ht="12"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</row>
    <row r="791" spans="4:29" ht="12"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</row>
    <row r="792" spans="4:29" ht="12"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</row>
    <row r="793" spans="4:29" ht="12"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</row>
    <row r="794" spans="4:29" ht="12"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</row>
    <row r="795" spans="4:29" ht="12"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</row>
    <row r="796" spans="4:29" ht="12"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</row>
    <row r="797" spans="4:29" ht="12"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</row>
    <row r="798" spans="4:29" ht="12"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</row>
    <row r="799" spans="4:29" ht="12"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</row>
    <row r="800" spans="4:29" ht="12"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</row>
    <row r="801" spans="4:29" ht="12"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</row>
    <row r="802" spans="4:29" ht="12"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</row>
    <row r="803" spans="4:29" ht="12"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</row>
    <row r="804" spans="4:29" ht="12"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</row>
    <row r="805" spans="4:29" ht="12"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</row>
    <row r="806" spans="4:29" ht="12"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</row>
    <row r="807" spans="4:29" ht="12"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</row>
    <row r="808" spans="4:29" ht="12"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</row>
    <row r="809" spans="4:29" ht="12"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</row>
    <row r="810" spans="4:29" ht="12"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</row>
    <row r="811" spans="4:29" ht="12"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</row>
    <row r="812" spans="4:29" ht="12"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</row>
    <row r="813" spans="4:29" ht="12"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</row>
    <row r="814" spans="4:29" ht="12"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</row>
    <row r="815" spans="4:29" ht="12"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</row>
    <row r="816" spans="4:29" ht="12"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</row>
    <row r="817" spans="4:29" ht="12"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</row>
    <row r="818" spans="4:29" ht="12"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</row>
    <row r="819" spans="4:29" ht="12"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</row>
    <row r="820" spans="4:29" ht="12"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</row>
    <row r="821" spans="4:29" ht="12"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</row>
    <row r="822" spans="4:29" ht="12"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</row>
    <row r="823" spans="4:29" ht="12"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</row>
    <row r="824" spans="4:29" ht="12"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</row>
    <row r="825" spans="4:29" ht="12"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</row>
    <row r="826" spans="4:29" ht="12"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</row>
    <row r="827" spans="4:29" ht="12"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</row>
    <row r="828" spans="4:29" ht="12"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</row>
    <row r="829" spans="4:29" ht="12"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</row>
    <row r="830" spans="4:29" ht="12"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</row>
    <row r="831" spans="4:29" ht="12"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</row>
    <row r="832" spans="4:29" ht="12"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</row>
    <row r="833" spans="4:29" ht="12"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</row>
    <row r="834" spans="4:29" ht="12"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</row>
    <row r="835" spans="4:29" ht="12"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</row>
    <row r="836" spans="4:29" ht="12"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</row>
    <row r="837" spans="4:29" ht="12"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</row>
    <row r="838" spans="4:29" ht="12"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</row>
    <row r="839" spans="4:29" ht="12"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</row>
    <row r="840" spans="4:29" ht="12"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</row>
    <row r="841" spans="4:29" ht="12"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</row>
    <row r="842" spans="4:29" ht="12"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</row>
    <row r="843" spans="4:29" ht="12"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</row>
    <row r="844" spans="4:29" ht="12"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</row>
    <row r="845" spans="4:29" ht="12"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</row>
    <row r="846" spans="4:29" ht="12"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</row>
    <row r="847" spans="4:29" ht="12"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</row>
    <row r="848" spans="4:29" ht="12"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</row>
    <row r="849" spans="4:29" ht="12"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</row>
    <row r="850" spans="4:29" ht="12"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</row>
    <row r="851" spans="4:29" ht="12"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</row>
    <row r="852" spans="4:29" ht="12"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</row>
    <row r="853" spans="4:29" ht="12"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</row>
    <row r="854" spans="4:29" ht="12"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</row>
    <row r="855" spans="4:29" ht="12"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</row>
    <row r="856" spans="4:29" ht="12"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</row>
    <row r="857" spans="4:29" ht="12"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</row>
    <row r="858" spans="4:29" ht="12"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</row>
    <row r="859" spans="4:29" ht="12"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</row>
    <row r="860" spans="4:29" ht="12"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</row>
    <row r="861" spans="4:29" ht="12"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</row>
    <row r="862" spans="4:29" ht="12"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</row>
    <row r="863" spans="4:29" ht="12"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</row>
    <row r="864" spans="4:29" ht="12"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</row>
    <row r="865" spans="4:29" ht="12"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</row>
    <row r="866" spans="4:29" ht="12"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</row>
    <row r="867" spans="4:29" ht="12"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</row>
    <row r="868" spans="4:29" ht="12"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</row>
    <row r="869" spans="4:29" ht="12"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</row>
    <row r="870" spans="4:29" ht="12"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</row>
    <row r="871" spans="4:29" ht="12"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</row>
    <row r="872" spans="4:29" ht="12"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</row>
    <row r="873" spans="4:29" ht="12"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</row>
    <row r="874" spans="4:29" ht="12"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</row>
    <row r="875" spans="4:29" ht="12"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</row>
    <row r="876" spans="4:29" ht="12"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</row>
    <row r="877" spans="4:29" ht="12"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</row>
    <row r="878" spans="4:29" ht="12"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</row>
    <row r="879" spans="4:29" ht="12"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</row>
    <row r="880" spans="4:29" ht="12"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</row>
    <row r="881" spans="4:29" ht="12"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</row>
    <row r="882" spans="4:29" ht="12"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</row>
    <row r="883" spans="4:29" ht="12"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</row>
    <row r="884" spans="4:29" ht="12"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</row>
    <row r="885" spans="4:29" ht="12"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</row>
    <row r="886" spans="4:29" ht="12"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</row>
    <row r="887" spans="4:29" ht="12"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</row>
    <row r="888" spans="4:29" ht="12"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</row>
    <row r="889" spans="4:29" ht="12"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</row>
    <row r="890" spans="4:29" ht="12"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</row>
    <row r="891" spans="4:29" ht="12"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</row>
    <row r="892" spans="4:29" ht="12"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</row>
    <row r="893" spans="4:29" ht="12"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</row>
    <row r="894" spans="4:29" ht="12"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</row>
    <row r="895" spans="4:29" ht="12"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</row>
    <row r="896" spans="4:29" ht="12"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</row>
    <row r="897" spans="4:29" ht="12"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</row>
    <row r="898" spans="4:29" ht="12"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</row>
    <row r="899" spans="4:29" ht="12"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</row>
    <row r="900" spans="4:29" ht="12"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</row>
    <row r="901" spans="4:29" ht="12"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</row>
    <row r="902" spans="4:29" ht="12"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</row>
    <row r="903" spans="4:29" ht="12"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</row>
    <row r="904" spans="4:29" ht="12"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</row>
    <row r="905" spans="4:29" ht="12"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</row>
    <row r="906" spans="4:29" ht="12"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</row>
    <row r="907" spans="4:29" ht="12"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</row>
    <row r="908" spans="4:29" ht="12"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</row>
    <row r="909" spans="4:29" ht="12"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</row>
    <row r="910" spans="4:29" ht="12"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</row>
    <row r="911" spans="4:29" ht="12"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</row>
    <row r="912" spans="4:29" ht="12"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</row>
    <row r="913" spans="4:29" ht="12"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</row>
    <row r="914" spans="4:29" ht="12"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</row>
    <row r="915" spans="4:29" ht="12"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</row>
    <row r="916" spans="4:29" ht="12"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</row>
    <row r="917" spans="4:29" ht="12"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</row>
    <row r="918" spans="4:29" ht="12"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</row>
    <row r="919" spans="4:29" ht="12"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</row>
    <row r="920" spans="4:29" ht="12"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</row>
    <row r="921" spans="4:29" ht="12"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</row>
    <row r="922" spans="4:29" ht="12"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</row>
    <row r="923" spans="4:29" ht="12"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</row>
    <row r="924" spans="4:29" ht="12"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</row>
    <row r="925" spans="4:29" ht="12"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</row>
    <row r="926" spans="4:29" ht="12"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</row>
    <row r="927" spans="4:29" ht="12"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</row>
    <row r="928" spans="4:29" ht="12"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</row>
    <row r="929" spans="4:29" ht="12"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</row>
    <row r="930" spans="4:29" ht="12"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</row>
    <row r="931" spans="4:29" ht="12"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</row>
    <row r="932" spans="4:29" ht="12"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</row>
    <row r="933" spans="4:29" ht="12"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</row>
    <row r="934" spans="4:29" ht="12"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</row>
    <row r="935" spans="4:29" ht="12"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</row>
    <row r="936" spans="4:29" ht="12"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</row>
    <row r="937" spans="4:29" ht="12"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</row>
    <row r="938" spans="4:29" ht="12"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</row>
    <row r="939" spans="4:29" ht="12"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</row>
    <row r="940" spans="4:29" ht="12"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</row>
    <row r="941" spans="4:29" ht="12"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</row>
    <row r="942" spans="4:29" ht="12"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</row>
    <row r="943" spans="4:29" ht="12"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</row>
    <row r="944" spans="4:29" ht="12"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</row>
    <row r="945" spans="4:29" ht="12"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</row>
    <row r="946" spans="4:29" ht="12"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</row>
    <row r="947" spans="4:29" ht="12"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</row>
    <row r="948" spans="4:29" ht="12"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</row>
    <row r="949" spans="4:29" ht="12"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</row>
    <row r="950" spans="4:29" ht="12"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</row>
    <row r="951" spans="4:29" ht="12"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</row>
    <row r="952" spans="4:29" ht="12"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</row>
    <row r="953" spans="4:29" ht="12"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</row>
    <row r="954" spans="4:29" ht="12"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</row>
    <row r="955" spans="4:29" ht="12"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</row>
    <row r="956" spans="4:29" ht="12"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</row>
    <row r="957" spans="4:29" ht="12"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</row>
    <row r="958" spans="4:29" ht="12"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</row>
    <row r="959" spans="4:29" ht="12"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</row>
    <row r="960" spans="4:29" ht="12"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</row>
    <row r="961" spans="4:29" ht="12"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</row>
    <row r="962" spans="4:29" ht="12"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</row>
    <row r="963" spans="4:29" ht="12"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</row>
    <row r="964" spans="4:29" ht="12"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</row>
    <row r="965" spans="4:29" ht="12"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</row>
    <row r="966" spans="4:29" ht="12"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</row>
    <row r="967" spans="4:29" ht="12"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</row>
    <row r="968" spans="4:29" ht="12"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</row>
    <row r="969" spans="4:29" ht="12"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</row>
    <row r="970" spans="4:29" ht="12"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</row>
    <row r="971" spans="4:29" ht="12"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</row>
    <row r="972" spans="4:29" ht="12"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</row>
    <row r="973" spans="4:29" ht="12"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</row>
    <row r="974" spans="4:29" ht="12"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</row>
    <row r="975" spans="4:29" ht="12"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</row>
    <row r="976" spans="4:29" ht="12"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</row>
    <row r="977" spans="4:29" ht="12"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</row>
    <row r="978" spans="4:29" ht="12"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</row>
    <row r="979" spans="4:29" ht="12"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</row>
    <row r="980" spans="4:29" ht="12"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</row>
    <row r="981" spans="4:29" ht="12"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</row>
    <row r="982" spans="4:29" ht="12"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</row>
    <row r="983" spans="4:29" ht="12"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</row>
    <row r="984" spans="4:29" ht="12"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</row>
    <row r="985" spans="4:29" ht="12"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</row>
    <row r="986" spans="4:29" ht="12"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</row>
    <row r="987" spans="4:29" ht="12"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</row>
    <row r="988" spans="4:29" ht="12"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</row>
    <row r="989" spans="4:29" ht="12"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</row>
    <row r="990" spans="4:29" ht="12"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</row>
    <row r="991" spans="4:29" ht="12"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</row>
    <row r="992" spans="4:29" ht="12"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</row>
    <row r="993" spans="4:29" ht="12"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</row>
    <row r="994" spans="4:29" ht="12"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</row>
    <row r="995" spans="4:29" ht="12"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</row>
    <row r="996" spans="4:29" ht="12"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</row>
    <row r="997" spans="4:29" ht="12"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</row>
    <row r="998" spans="4:29" ht="12"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</row>
    <row r="999" spans="4:29" ht="12"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</row>
    <row r="1000" spans="4:29" ht="12"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</row>
    <row r="1001" spans="4:29" ht="12"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</row>
    <row r="1002" spans="4:29" ht="12"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</row>
    <row r="1003" spans="4:29" ht="12"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</row>
    <row r="1004" spans="4:29" ht="12"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</row>
    <row r="1005" spans="4:29" ht="12"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</row>
    <row r="1006" spans="4:29" ht="12"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</row>
    <row r="1007" spans="4:29" ht="12"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</row>
    <row r="1008" spans="4:29" ht="12"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</row>
    <row r="1009" spans="4:29" ht="12"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</row>
    <row r="1010" spans="4:29" ht="12"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</row>
    <row r="1011" spans="4:29" ht="12"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</row>
    <row r="1012" spans="4:29" ht="12"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</row>
    <row r="1013" spans="4:29" ht="12"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</row>
    <row r="1014" spans="4:29" ht="12"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</row>
    <row r="1015" spans="4:29" ht="12"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</row>
    <row r="1016" spans="4:29" ht="12"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</row>
    <row r="1017" spans="4:29" ht="12"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</row>
    <row r="1018" spans="4:29" ht="12"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</row>
    <row r="1019" spans="4:29" ht="12"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</row>
    <row r="1020" spans="4:29" ht="12"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</row>
    <row r="1021" spans="4:29" ht="12"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</row>
    <row r="1022" spans="4:29" ht="12"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</row>
    <row r="1023" spans="4:29" ht="12"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</row>
    <row r="1024" spans="4:29" ht="12"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</row>
    <row r="1025" spans="4:29" ht="12"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</row>
    <row r="1026" spans="4:29" ht="12"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</row>
    <row r="1027" spans="4:29" ht="12"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</row>
    <row r="1028" spans="4:29" ht="12"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</row>
    <row r="1029" spans="4:29" ht="12"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</row>
    <row r="1030" spans="4:29" ht="12"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</row>
    <row r="1031" spans="4:29" ht="12"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</row>
    <row r="1032" spans="4:29" ht="12"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</row>
    <row r="1033" spans="4:29" ht="12"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</row>
    <row r="1034" spans="4:29" ht="12"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</row>
    <row r="1035" spans="4:29" ht="12"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</row>
    <row r="1036" spans="4:29" ht="12"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</row>
    <row r="1037" spans="4:29" ht="12"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</row>
    <row r="1038" spans="4:29" ht="12"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</row>
    <row r="1039" spans="4:29" ht="12"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</row>
    <row r="1040" spans="4:29" ht="12"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</row>
    <row r="1041" spans="4:29" ht="12"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</row>
    <row r="1042" spans="4:29" ht="12"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</row>
    <row r="1043" spans="4:29" ht="12"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</row>
    <row r="1044" spans="4:29" ht="12"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</row>
    <row r="1045" spans="4:29" ht="12"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</row>
    <row r="1046" spans="4:29" ht="12"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</row>
    <row r="1047" spans="4:29" ht="12"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</row>
    <row r="1048" spans="4:29" ht="12"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</row>
    <row r="1049" spans="4:29" ht="12"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</row>
    <row r="1050" spans="4:29" ht="12"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</row>
    <row r="1051" spans="4:29" ht="12"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</row>
    <row r="1052" spans="4:29" ht="12"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</row>
    <row r="1053" spans="4:29" ht="12"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</row>
    <row r="1054" spans="4:29" ht="12"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</row>
    <row r="1055" spans="4:29" ht="12"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</row>
    <row r="1056" spans="4:29" ht="12"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</row>
    <row r="1057" spans="4:29" ht="12"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</row>
    <row r="1058" spans="4:29" ht="12"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</row>
    <row r="1059" spans="4:29" ht="12"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</row>
    <row r="1060" spans="4:29" ht="12"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</row>
    <row r="1061" spans="4:29" ht="12"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</row>
    <row r="1062" spans="4:29" ht="12"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</row>
    <row r="1063" spans="4:29" ht="12"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</row>
    <row r="1064" spans="4:29" ht="12"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</row>
    <row r="1065" spans="4:29" ht="12"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</row>
    <row r="1066" spans="4:29" ht="12"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</row>
    <row r="1067" spans="4:29" ht="12"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</row>
    <row r="1068" spans="4:29" ht="12"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</row>
    <row r="1069" spans="4:29" ht="12"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</row>
    <row r="1070" spans="4:29" ht="12"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</row>
    <row r="1071" spans="4:29" ht="12"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</row>
    <row r="1072" spans="4:29" ht="12"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</row>
    <row r="1073" spans="4:29" ht="12"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</row>
    <row r="1074" spans="4:29" ht="12"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</row>
    <row r="1075" spans="4:29" ht="12"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</row>
    <row r="1076" spans="4:29" ht="12"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</row>
    <row r="1077" spans="4:29" ht="12"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</row>
    <row r="1078" spans="4:29" ht="12"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</row>
    <row r="1079" spans="4:29" ht="12"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</row>
    <row r="1080" spans="4:29" ht="12"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</row>
    <row r="1081" spans="4:29" ht="12"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</row>
    <row r="1082" spans="4:29" ht="12"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</row>
    <row r="1083" spans="4:29" ht="12"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</row>
    <row r="1084" spans="4:29" ht="12"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</row>
    <row r="1085" spans="4:29" ht="12"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</row>
    <row r="1086" spans="4:29" ht="12"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</row>
    <row r="1087" spans="4:29" ht="12"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</row>
    <row r="1088" spans="4:29" ht="12"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</row>
    <row r="1089" spans="4:29" ht="12"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</row>
    <row r="1090" spans="4:29" ht="12"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</row>
    <row r="1091" spans="4:29" ht="12"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</row>
    <row r="1092" spans="4:29" ht="12"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</row>
    <row r="1093" spans="4:29" ht="12"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</row>
    <row r="1094" spans="4:29" ht="12"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</row>
    <row r="1095" spans="4:29" ht="12"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</row>
    <row r="1096" spans="4:29" ht="12"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</row>
    <row r="1097" spans="4:29" ht="12"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</row>
    <row r="1098" spans="4:29" ht="12"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</row>
    <row r="1099" spans="4:29" ht="12"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</row>
    <row r="1100" spans="4:29" ht="12"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</row>
    <row r="1101" spans="4:29" ht="12"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</row>
    <row r="1102" spans="4:29" ht="12"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</row>
    <row r="1103" spans="4:29" ht="12"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</row>
    <row r="1104" spans="4:29" ht="12"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</row>
    <row r="1105" spans="4:29" ht="12"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</row>
    <row r="1106" spans="4:29" ht="12"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</row>
    <row r="1107" spans="4:29" ht="12"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</row>
    <row r="1108" spans="4:29" ht="12"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</row>
    <row r="1109" spans="4:29" ht="12"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</row>
    <row r="1110" spans="4:29" ht="12"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</row>
    <row r="1111" spans="4:29" ht="12"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</row>
    <row r="1112" spans="4:29" ht="12"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</row>
    <row r="1113" spans="4:29" ht="12"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</row>
    <row r="1114" spans="4:29" ht="12"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</row>
    <row r="1115" spans="4:29" ht="12"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</row>
    <row r="1116" spans="4:29" ht="12"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</row>
    <row r="1117" spans="4:29" ht="12"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</row>
    <row r="1118" spans="4:29" ht="12"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</row>
    <row r="1119" spans="4:29" ht="12"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</row>
    <row r="1120" spans="4:29" ht="12"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</row>
    <row r="1121" spans="4:29" ht="12"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</row>
    <row r="1122" spans="4:29" ht="12"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</row>
    <row r="1123" spans="4:29" ht="12"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</row>
    <row r="1124" spans="4:29" ht="12"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</row>
    <row r="1125" spans="4:29" ht="12"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</row>
    <row r="1126" spans="4:29" ht="12"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</row>
    <row r="1127" spans="4:29" ht="12"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</row>
    <row r="1128" spans="4:29" ht="12"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</row>
    <row r="1129" spans="4:29" ht="12"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</row>
    <row r="1130" spans="4:29" ht="12"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</row>
    <row r="1131" spans="4:29" ht="12"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</row>
    <row r="1132" spans="4:29" ht="12"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</row>
    <row r="1133" spans="4:29" ht="12"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</row>
    <row r="1134" spans="4:29" ht="12"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</row>
    <row r="1135" spans="4:29" ht="12"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</row>
    <row r="1136" spans="4:29" ht="12"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</row>
    <row r="1137" spans="4:29" ht="12"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</row>
    <row r="1138" spans="4:29" ht="12"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</row>
    <row r="1139" spans="4:29" ht="12"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</row>
    <row r="1140" spans="4:29" ht="12"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</row>
    <row r="1141" spans="4:29" ht="12"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</row>
    <row r="1142" spans="4:29" ht="12"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</row>
    <row r="1143" spans="4:29" ht="12"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</row>
    <row r="1144" spans="4:29" ht="12"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</row>
    <row r="1145" spans="4:29" ht="12"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</row>
    <row r="1146" spans="4:29" ht="12"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</row>
    <row r="1147" spans="4:29" ht="12"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</row>
    <row r="1148" spans="4:29" ht="12"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</row>
    <row r="1149" spans="4:29" ht="12"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</row>
    <row r="1150" spans="4:29" ht="12"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</row>
    <row r="1151" spans="4:29" ht="12"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</row>
    <row r="1152" spans="4:29" ht="12"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</row>
    <row r="1153" spans="4:29" ht="12"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</row>
    <row r="1154" spans="4:29" ht="12"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</row>
    <row r="1155" spans="4:29" ht="12"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</row>
    <row r="1156" spans="4:29" ht="12"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</row>
    <row r="1157" spans="4:29" ht="12"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</row>
    <row r="1158" spans="4:29" ht="12"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</row>
    <row r="1159" spans="4:29" ht="12"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</row>
    <row r="1160" spans="4:29" ht="12"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</row>
    <row r="1161" spans="4:29" ht="12"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</row>
    <row r="1162" spans="4:29" ht="12"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</row>
    <row r="1163" spans="4:29" ht="12"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</row>
    <row r="1164" spans="4:29" ht="12"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</row>
    <row r="1165" spans="4:29" ht="12"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</row>
    <row r="1166" spans="4:29" ht="12"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</row>
    <row r="1167" spans="4:29" ht="12"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</row>
    <row r="1168" spans="4:29" ht="12"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</row>
    <row r="1169" spans="4:29" ht="12"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</row>
    <row r="1170" spans="4:29" ht="12"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</row>
    <row r="1171" spans="4:29" ht="12"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</row>
    <row r="1172" spans="4:29" ht="12"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</row>
    <row r="1173" spans="4:29" ht="12"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</row>
    <row r="1174" spans="4:29" ht="12"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</row>
    <row r="1175" spans="4:29" ht="12"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</row>
    <row r="1176" spans="4:29" ht="12"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</row>
    <row r="1177" spans="4:29" ht="12"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</row>
    <row r="1178" spans="4:29" ht="12"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</row>
    <row r="1179" spans="4:29" ht="12"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</row>
    <row r="1180" spans="4:29" ht="12"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</row>
    <row r="1181" spans="4:29" ht="12"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</row>
    <row r="1182" spans="4:29" ht="12"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</row>
    <row r="1183" spans="4:29" ht="12"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</row>
    <row r="1184" spans="4:29" ht="12"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</row>
    <row r="1185" spans="4:29" ht="12"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</row>
    <row r="1186" spans="4:29" ht="12"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</row>
    <row r="1187" spans="4:29" ht="12"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</row>
    <row r="1188" spans="4:29" ht="12"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</row>
    <row r="1189" spans="4:29" ht="12"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</row>
    <row r="1190" spans="4:29" ht="12"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</row>
    <row r="1191" spans="4:29" ht="12"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</row>
    <row r="1192" spans="4:29" ht="12"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</row>
    <row r="1193" spans="4:29" ht="12"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</row>
    <row r="1194" spans="4:29" ht="12"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</row>
    <row r="1195" spans="4:29" ht="12"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</row>
    <row r="1196" spans="4:29" ht="12"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</row>
    <row r="1197" spans="4:29" ht="12"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</row>
    <row r="1198" spans="4:29" ht="12"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</row>
    <row r="1199" spans="4:29" ht="12"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</row>
    <row r="1200" spans="4:29" ht="12"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</row>
    <row r="1201" spans="4:29" ht="12"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</row>
    <row r="1202" spans="4:29" ht="12"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</row>
    <row r="1203" spans="4:29" ht="12"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</row>
    <row r="1204" spans="4:29" ht="12"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</row>
    <row r="1205" spans="4:29" ht="12"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</row>
    <row r="1206" spans="4:29" ht="12"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</row>
    <row r="1207" spans="4:29" ht="12"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</row>
    <row r="1208" spans="4:29" ht="12"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</row>
    <row r="1209" spans="4:29" ht="12"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</row>
    <row r="1210" spans="4:29" ht="12"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</row>
    <row r="1211" spans="4:29" ht="12"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</row>
    <row r="1212" spans="4:29" ht="12"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</row>
    <row r="1213" spans="4:29" ht="12"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</row>
    <row r="1214" spans="4:29" ht="12"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</row>
    <row r="1215" spans="4:29" ht="12"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</row>
    <row r="1216" spans="4:29" ht="12"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</row>
    <row r="1217" spans="4:29" ht="12"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</row>
    <row r="1218" spans="4:29" ht="12"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</row>
    <row r="1219" spans="4:29" ht="12"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</row>
    <row r="1220" spans="4:29" ht="12"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</row>
    <row r="1221" spans="4:29" ht="12"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</row>
    <row r="1222" spans="4:29" ht="12"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</row>
    <row r="1223" spans="4:29" ht="12"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</row>
    <row r="1224" spans="4:29" ht="12"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</row>
    <row r="1225" spans="4:29" ht="12"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</row>
    <row r="1226" spans="4:29" ht="12"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</row>
    <row r="1227" spans="4:29" ht="12"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</row>
    <row r="1228" spans="4:29" ht="12"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</row>
    <row r="1229" spans="4:29" ht="12"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</row>
    <row r="1230" spans="4:29" ht="12"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</row>
    <row r="1231" spans="4:29" ht="12"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</row>
    <row r="1232" spans="4:29" ht="12"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</row>
    <row r="1233" spans="4:29" ht="12"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</row>
    <row r="1234" spans="4:29" ht="12"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</row>
    <row r="1235" spans="4:29" ht="12"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</row>
    <row r="1236" spans="4:29" ht="12"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</row>
    <row r="1237" spans="4:29" ht="12"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</row>
    <row r="1238" spans="4:29" ht="12"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</row>
    <row r="1239" spans="4:29" ht="12"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</row>
    <row r="1240" spans="4:29" ht="12"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</row>
    <row r="1241" spans="4:29" ht="12"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</row>
    <row r="1242" spans="4:29" ht="12"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</row>
    <row r="1243" spans="4:29" ht="12"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</row>
    <row r="1244" spans="4:29" ht="12"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</row>
    <row r="1245" spans="4:29" ht="12"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</row>
    <row r="1246" spans="4:29" ht="12"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</row>
    <row r="1247" spans="4:29" ht="12"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</row>
    <row r="1248" spans="4:29" ht="12"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</row>
    <row r="1249" spans="4:29" ht="12"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</row>
    <row r="1250" spans="4:29" ht="12"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</row>
    <row r="1251" spans="4:29" ht="12"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</row>
    <row r="1252" spans="4:29" ht="12"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</row>
    <row r="1253" spans="4:29" ht="12"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</row>
    <row r="1254" spans="4:29" ht="12"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</row>
    <row r="1255" spans="4:29" ht="12"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</row>
    <row r="1256" spans="4:29" ht="12"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</row>
    <row r="1257" spans="4:29" ht="12"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</row>
    <row r="1258" spans="4:29" ht="12"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</row>
    <row r="1259" spans="4:29" ht="12"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</row>
    <row r="1260" spans="4:29" ht="12"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</row>
    <row r="1261" spans="4:29" ht="12"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</row>
    <row r="1262" spans="4:29" ht="12"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</row>
    <row r="1263" spans="4:29" ht="12"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</row>
    <row r="1264" spans="4:29" ht="12"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</row>
    <row r="1265" spans="4:29" ht="12"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</row>
    <row r="1266" spans="4:29" ht="12"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</row>
    <row r="1267" spans="4:29" ht="12"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</row>
    <row r="1268" spans="4:29" ht="12"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</row>
    <row r="1269" spans="4:29" ht="12"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</row>
    <row r="1270" spans="4:29" ht="12"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</row>
    <row r="1271" spans="4:29" ht="12"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</row>
    <row r="1272" spans="4:29" ht="12"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</row>
    <row r="1273" spans="4:29" ht="12"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</row>
    <row r="1274" spans="4:29" ht="12"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</row>
    <row r="1275" spans="4:29" ht="12"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</row>
    <row r="1276" spans="4:29" ht="12"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</row>
    <row r="1277" spans="4:29" ht="12"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</row>
    <row r="1278" spans="4:29" ht="12"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</row>
    <row r="1279" spans="4:29" ht="12"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</row>
    <row r="1280" spans="4:29" ht="12"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</row>
    <row r="1281" spans="4:29" ht="12"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</row>
    <row r="1282" spans="4:29" ht="12"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</row>
    <row r="1283" spans="4:29" ht="12"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</row>
    <row r="1284" spans="4:29" ht="12"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</row>
    <row r="1285" spans="4:29" ht="12"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</row>
    <row r="1286" spans="4:29" ht="12"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</row>
    <row r="1287" spans="4:29" ht="12"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</row>
    <row r="1288" spans="4:29" ht="12"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</row>
    <row r="1289" spans="4:29" ht="12"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</row>
    <row r="1290" spans="4:29" ht="12"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</row>
    <row r="1291" spans="4:29" ht="12"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</row>
    <row r="1292" spans="4:29" ht="12"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</row>
    <row r="1293" spans="4:29" ht="12"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</row>
    <row r="1294" spans="4:29" ht="12"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</row>
    <row r="1295" spans="4:29" ht="12"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</row>
    <row r="1296" spans="4:29" ht="12"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</row>
    <row r="1297" spans="4:29" ht="12"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</row>
    <row r="1298" spans="4:29" ht="12"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</row>
    <row r="1299" spans="4:29" ht="12"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</row>
    <row r="1300" spans="4:29" ht="12"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</row>
    <row r="1301" spans="4:29" ht="12"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</row>
    <row r="1302" spans="4:29" ht="12"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</row>
    <row r="1303" spans="4:29" ht="12"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</row>
    <row r="1304" spans="4:29" ht="12"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</row>
    <row r="1305" spans="4:29" ht="12"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</row>
    <row r="1306" spans="4:29" ht="12"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</row>
    <row r="1307" spans="4:29" ht="12"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</row>
    <row r="1308" spans="4:29" ht="12"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</row>
    <row r="1309" spans="4:29" ht="12"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</row>
    <row r="1310" spans="4:29" ht="12"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</row>
    <row r="1311" spans="4:29" ht="12"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</row>
    <row r="1312" spans="4:29" ht="12"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</row>
    <row r="1313" spans="4:29" ht="12"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</row>
    <row r="1314" spans="4:29" ht="12"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</row>
    <row r="1315" spans="4:29" ht="12"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</row>
    <row r="1316" spans="4:29" ht="12"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</row>
    <row r="1317" spans="4:29" ht="12"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</row>
    <row r="1318" spans="4:29" ht="12"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</row>
    <row r="1319" spans="4:29" ht="12"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</row>
    <row r="1320" spans="4:29" ht="12"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</row>
    <row r="1321" spans="4:29" ht="12"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</row>
    <row r="1322" spans="4:29" ht="12"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</row>
    <row r="1323" spans="4:29" ht="12"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</row>
    <row r="1324" spans="4:29" ht="12"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</row>
    <row r="1325" spans="4:29" ht="12"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</row>
    <row r="1326" spans="4:29" ht="12"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</row>
    <row r="1327" spans="4:29" ht="12"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</row>
    <row r="1328" spans="4:29" ht="12"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</row>
    <row r="1329" spans="4:29" ht="12"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</row>
    <row r="1330" spans="4:29" ht="12"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</row>
    <row r="1331" spans="4:29" ht="12"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</row>
    <row r="1332" spans="4:29" ht="12"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</row>
    <row r="1333" spans="4:29" ht="12"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</row>
    <row r="1334" spans="4:29" ht="12"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</row>
    <row r="1335" spans="4:29" ht="12"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</row>
    <row r="1336" spans="4:29" ht="12"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</row>
    <row r="1337" spans="4:29" ht="12"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</row>
    <row r="1338" spans="4:29" ht="12"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</row>
    <row r="1339" spans="4:29" ht="12"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</row>
    <row r="1340" spans="4:29" ht="12"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</row>
    <row r="1341" spans="4:29" ht="12"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</row>
    <row r="1342" spans="4:29" ht="12"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</row>
    <row r="1343" spans="4:29" ht="12"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</row>
    <row r="1344" spans="4:29" ht="12"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</row>
    <row r="1345" spans="4:29" ht="12"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</row>
    <row r="1346" spans="4:29" ht="12"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</row>
    <row r="1347" spans="4:29" ht="12"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</row>
    <row r="1348" spans="4:29" ht="12"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</row>
    <row r="1349" spans="4:29" ht="12"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</row>
    <row r="1350" spans="4:29" ht="12"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</row>
    <row r="1351" spans="4:29" ht="12"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</row>
    <row r="1352" spans="4:29" ht="12"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</row>
    <row r="1353" spans="4:29" ht="12"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</row>
    <row r="1354" spans="4:29" ht="12"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</row>
    <row r="1355" spans="4:29" ht="12"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</row>
    <row r="1356" spans="4:29" ht="12"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</row>
    <row r="1357" spans="4:29" ht="12"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</row>
    <row r="1358" spans="4:29" ht="12"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</row>
    <row r="1359" spans="4:29" ht="12"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</row>
    <row r="1360" spans="4:29" ht="12"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</row>
    <row r="1361" spans="4:29" ht="12"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</row>
    <row r="1362" spans="4:29" ht="12"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</row>
    <row r="1363" spans="4:29" ht="12"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</row>
    <row r="1364" spans="4:29" ht="12"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</row>
    <row r="1365" spans="4:29" ht="12"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</row>
    <row r="1366" spans="4:29" ht="12"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</row>
    <row r="1367" spans="4:29" ht="12"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</row>
    <row r="1368" spans="4:29" ht="12"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</row>
    <row r="1369" spans="4:29" ht="12"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</row>
    <row r="1370" spans="4:29" ht="12"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</row>
    <row r="1371" spans="4:29" ht="12"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</row>
    <row r="1372" spans="4:29" ht="12"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</row>
    <row r="1373" spans="4:29" ht="12"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</row>
    <row r="1374" spans="4:29" ht="12"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</row>
    <row r="1375" spans="4:29" ht="12"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</row>
    <row r="1376" spans="4:29" ht="12"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</row>
    <row r="1377" spans="4:29" ht="12"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</row>
    <row r="1378" spans="4:29" ht="12"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</row>
    <row r="1379" spans="4:29" ht="12"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</row>
    <row r="1380" spans="4:29" ht="12"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</row>
    <row r="1381" spans="4:29" ht="12"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</row>
    <row r="1382" spans="4:29" ht="12"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</row>
    <row r="1383" spans="4:29" ht="12"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</row>
    <row r="1384" spans="4:29" ht="12"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</row>
    <row r="1385" spans="4:29" ht="12"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</row>
    <row r="1386" spans="4:29" ht="12"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</row>
    <row r="1387" spans="4:29" ht="12"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</row>
    <row r="1388" spans="4:29" ht="12"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</row>
    <row r="1389" spans="4:29" ht="12"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</row>
    <row r="1390" spans="4:29" ht="12"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</row>
    <row r="1391" spans="4:29" ht="12"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</row>
    <row r="1392" spans="4:29" ht="12"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</row>
    <row r="1393" spans="4:29" ht="12"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</row>
    <row r="1394" spans="4:29" ht="12"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</row>
    <row r="1395" spans="4:29" ht="12"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</row>
    <row r="1396" spans="4:29" ht="12"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</row>
    <row r="1397" spans="4:29" ht="12"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</row>
    <row r="1398" spans="4:29" ht="12"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</row>
    <row r="1399" spans="4:29" ht="12"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</row>
    <row r="1400" spans="4:29" ht="12"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</row>
    <row r="1401" spans="4:29" ht="12"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</row>
    <row r="1402" spans="4:29" ht="12"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</row>
    <row r="1403" spans="4:29" ht="12"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</row>
    <row r="1404" spans="4:29" ht="12"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</row>
    <row r="1405" spans="4:29" ht="12"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</row>
    <row r="1406" spans="4:29" ht="12"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</row>
    <row r="1407" spans="4:29" ht="12"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</row>
    <row r="1408" spans="4:29" ht="12"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</row>
    <row r="1409" spans="4:29" ht="12"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</row>
    <row r="1410" spans="4:29" ht="12"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</row>
    <row r="1411" spans="4:29" ht="12"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</row>
    <row r="1412" spans="4:29" ht="12"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</row>
    <row r="1413" spans="4:29" ht="12"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</row>
    <row r="1414" spans="4:29" ht="12"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</row>
    <row r="1415" spans="4:29" ht="12"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</row>
    <row r="1416" spans="4:29" ht="12"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</row>
    <row r="1417" spans="4:29" ht="12"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</row>
    <row r="1418" spans="4:29" ht="12"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</row>
    <row r="1419" spans="4:29" ht="12"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</row>
    <row r="1420" spans="4:29" ht="12"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</row>
    <row r="1421" spans="4:29" ht="12"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</row>
    <row r="1422" spans="4:29" ht="12"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</row>
    <row r="1423" spans="4:29" ht="12"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</row>
    <row r="1424" spans="4:29" ht="12"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</row>
    <row r="1425" spans="4:29" ht="12"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</row>
    <row r="1426" spans="4:29" ht="12"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</row>
    <row r="1427" spans="4:29" ht="12"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</row>
    <row r="1428" spans="4:29" ht="12"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</row>
    <row r="1429" spans="4:29" ht="12"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</row>
    <row r="1430" spans="4:29" ht="12"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</row>
    <row r="1431" spans="4:29" ht="12"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</row>
    <row r="1432" spans="4:29" ht="12"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</row>
    <row r="1433" spans="4:29" ht="12"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</row>
    <row r="1434" spans="4:29" ht="12"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</row>
    <row r="1435" spans="4:29" ht="12"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</row>
    <row r="1436" spans="4:29" ht="12"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</row>
    <row r="1437" spans="4:29" ht="12"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</row>
    <row r="1438" spans="4:29" ht="12"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</row>
    <row r="1439" spans="4:29" ht="12"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</row>
    <row r="1440" spans="4:29" ht="12"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</row>
    <row r="1441" spans="4:29" ht="12"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</row>
    <row r="1442" spans="4:29" ht="12"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</row>
    <row r="1443" spans="4:29" ht="12"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</row>
    <row r="1444" spans="4:29" ht="12"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</row>
    <row r="1445" spans="4:29" ht="12"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</row>
    <row r="1446" spans="4:29" ht="12"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</row>
    <row r="1447" spans="4:29" ht="12"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</row>
    <row r="1448" spans="4:29" ht="12"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</row>
    <row r="1449" spans="4:29" ht="12"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</row>
    <row r="1450" spans="4:29" ht="12"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</row>
    <row r="1451" spans="4:29" ht="12"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</row>
    <row r="1452" spans="4:29" ht="12"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</row>
    <row r="1453" spans="4:29" ht="12"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</row>
    <row r="1454" spans="4:29" ht="12"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</row>
    <row r="1455" spans="4:29" ht="12"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</row>
    <row r="1456" spans="4:29" ht="12"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</row>
    <row r="1457" spans="4:29" ht="12"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</row>
    <row r="1458" spans="4:29" ht="12"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</row>
    <row r="1459" spans="4:29" ht="12"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</row>
    <row r="1460" spans="4:29" ht="12"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</row>
    <row r="1461" spans="4:29" ht="12"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</row>
    <row r="1462" spans="4:29" ht="12"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</row>
    <row r="1463" spans="4:29" ht="12"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</row>
    <row r="1464" spans="4:29" ht="12"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</row>
    <row r="1465" spans="4:29" ht="12"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</row>
    <row r="1466" spans="4:29" ht="12"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</row>
    <row r="1467" spans="4:29" ht="12"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</row>
    <row r="1468" spans="4:29" ht="12"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</row>
    <row r="1469" spans="4:29" ht="12"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</row>
    <row r="1470" spans="4:29" ht="12"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</row>
    <row r="1471" spans="4:29" ht="12"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</row>
    <row r="1472" spans="4:29" ht="12"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</row>
    <row r="1473" spans="4:29" ht="12"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</row>
    <row r="1474" spans="4:29" ht="12"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</row>
    <row r="1475" spans="4:29" ht="12"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</row>
    <row r="1476" spans="4:29" ht="12"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</row>
    <row r="1477" spans="4:29" ht="12"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</row>
    <row r="1478" spans="4:29" ht="12"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</row>
    <row r="1479" spans="4:29" ht="12"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</row>
    <row r="1480" spans="4:29" ht="12"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</row>
    <row r="1481" spans="4:29" ht="12"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</row>
    <row r="1482" spans="4:29" ht="12"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</row>
    <row r="1483" spans="4:29" ht="12"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</row>
    <row r="1484" spans="4:29" ht="12"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</row>
    <row r="1485" spans="4:29" ht="12"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</row>
    <row r="1486" spans="4:29" ht="12"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</row>
    <row r="1487" spans="4:29" ht="12"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</row>
    <row r="1488" spans="4:29" ht="12"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</row>
    <row r="1489" spans="4:29" ht="12"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</row>
    <row r="1490" spans="4:29" ht="12"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</row>
    <row r="1491" spans="4:29" ht="12"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</row>
    <row r="1492" spans="4:29" ht="12"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</row>
    <row r="1493" spans="4:29" ht="12"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</row>
    <row r="1494" spans="4:29" ht="12"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</row>
    <row r="1495" spans="4:29" ht="12"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</row>
    <row r="1496" spans="4:29" ht="12"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</row>
    <row r="1497" spans="4:29" ht="12"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</row>
    <row r="1498" spans="4:29" ht="12"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</row>
    <row r="1499" spans="4:29" ht="12"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</row>
    <row r="1500" spans="4:29" ht="12"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</row>
    <row r="1501" spans="4:29" ht="12"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</row>
    <row r="1502" spans="4:29" ht="12"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</row>
    <row r="1503" spans="4:29" ht="12"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</row>
    <row r="1504" spans="4:29" ht="12"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</row>
    <row r="1505" spans="4:29" ht="12"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</row>
    <row r="1506" spans="4:29" ht="12"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</row>
    <row r="1507" spans="4:29" ht="12"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</row>
    <row r="1508" spans="4:29" ht="12"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</row>
    <row r="1509" spans="4:29" ht="12"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</row>
    <row r="1510" spans="4:29" ht="12"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</row>
    <row r="1511" spans="4:29" ht="12"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</row>
    <row r="1512" spans="4:29" ht="12"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</row>
    <row r="1513" spans="4:29" ht="12"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</row>
    <row r="1514" spans="4:29" ht="12"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</row>
    <row r="1515" spans="4:29" ht="12"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</row>
    <row r="1516" spans="4:29" ht="12"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</row>
    <row r="1517" spans="4:29" ht="12"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</row>
    <row r="1518" spans="4:29" ht="12"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</row>
    <row r="1519" spans="4:29" ht="12"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</row>
    <row r="1520" spans="4:29" ht="12"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</row>
    <row r="1521" spans="4:29" ht="12"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</row>
    <row r="1522" spans="4:29" ht="12"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</row>
    <row r="1523" spans="4:29" ht="12"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</row>
    <row r="1524" spans="4:29" ht="12"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</row>
    <row r="1525" spans="4:29" ht="12"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</row>
    <row r="1526" spans="4:29" ht="12"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</row>
    <row r="1527" spans="4:29" ht="12"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</row>
    <row r="1528" spans="4:29" ht="12"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</row>
    <row r="1529" spans="4:29" ht="12"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</row>
    <row r="1530" spans="4:29" ht="12"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</row>
    <row r="1531" spans="4:29" ht="12"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</row>
    <row r="1532" spans="4:29" ht="12"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</row>
    <row r="1533" spans="4:29" ht="12"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</row>
    <row r="1534" spans="4:29" ht="12"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</row>
    <row r="1535" spans="4:29" ht="12"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</row>
    <row r="1536" spans="4:29" ht="12"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</row>
    <row r="1537" spans="4:29" ht="12"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</row>
    <row r="1538" spans="4:29" ht="12"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</row>
    <row r="1539" spans="4:29" ht="12"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</row>
    <row r="1540" spans="4:29" ht="12"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</row>
    <row r="1541" spans="4:29" ht="12"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</row>
    <row r="1542" spans="4:29" ht="12"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</row>
    <row r="1543" spans="4:29" ht="12"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</row>
    <row r="1544" spans="4:29" ht="12"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</row>
    <row r="1545" spans="4:29" ht="12"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</row>
    <row r="1546" spans="4:29" ht="12"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</row>
    <row r="1547" spans="4:29" ht="12"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</row>
    <row r="1548" spans="4:29" ht="12"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</row>
    <row r="1549" spans="4:29" ht="12"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</row>
    <row r="1550" spans="4:29" ht="12"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</row>
    <row r="1551" spans="4:29" ht="12"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</row>
    <row r="1552" spans="4:29" ht="12"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</row>
    <row r="1553" spans="4:29" ht="12"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</row>
    <row r="1554" spans="4:29" ht="12"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</row>
    <row r="1555" spans="4:29" ht="12"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</row>
    <row r="1556" spans="4:29" ht="12"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</row>
    <row r="1557" spans="4:29" ht="12"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</row>
    <row r="1558" spans="4:29" ht="12"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</row>
    <row r="1559" spans="4:29" ht="12"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</row>
    <row r="1560" spans="4:29" ht="12"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</row>
    <row r="1561" spans="4:29" ht="12"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</row>
    <row r="1562" spans="4:29" ht="12"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</row>
    <row r="1563" spans="4:29" ht="12"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</row>
    <row r="1564" spans="4:29" ht="12"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</row>
    <row r="1565" spans="4:29" ht="12"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</row>
    <row r="1566" spans="4:29" ht="12"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</row>
    <row r="1567" spans="4:29" ht="12"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</row>
    <row r="1568" spans="4:29" ht="12"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</row>
    <row r="1569" spans="4:29" ht="12"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</row>
    <row r="1570" spans="4:29" ht="12"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</row>
    <row r="1571" spans="4:29" ht="12"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</row>
    <row r="1572" spans="4:29" ht="12"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</row>
    <row r="1573" spans="4:29" ht="12"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</row>
    <row r="1574" spans="4:29" ht="12"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</row>
    <row r="1575" spans="4:29" ht="12"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</row>
    <row r="1576" spans="4:29" ht="12"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</row>
    <row r="1577" spans="4:29" ht="12"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</row>
    <row r="1578" spans="4:29" ht="12"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</row>
    <row r="1579" spans="4:29" ht="12"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</row>
    <row r="1580" spans="4:29" ht="12"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</row>
    <row r="1581" spans="4:29" ht="12"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</row>
    <row r="1582" spans="4:29" ht="12"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</row>
    <row r="1583" spans="4:29" ht="12"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</row>
    <row r="1584" spans="4:29" ht="12"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</row>
    <row r="1585" spans="4:29" ht="12"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</row>
    <row r="1586" spans="4:29" ht="12"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</row>
    <row r="1587" spans="4:29" ht="12"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</row>
    <row r="1588" spans="4:29" ht="12"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</row>
    <row r="1589" spans="4:29" ht="12"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</row>
    <row r="1590" spans="4:29" ht="12"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</row>
    <row r="1591" spans="4:29" ht="12"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</row>
    <row r="1592" spans="4:29" ht="12"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</row>
    <row r="1593" spans="4:29" ht="12"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</row>
    <row r="1594" spans="4:29" ht="12"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</row>
    <row r="1595" spans="4:29" ht="12"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</row>
    <row r="1596" spans="4:29" ht="12"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</row>
    <row r="1597" spans="4:29" ht="12"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</row>
    <row r="1598" spans="4:29" ht="12"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</row>
    <row r="1599" spans="4:29" ht="12"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</row>
    <row r="1600" spans="4:29" ht="12"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</row>
    <row r="1601" spans="4:29" ht="12"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</row>
    <row r="1602" spans="4:29" ht="12"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</row>
    <row r="1603" spans="4:29" ht="12"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</row>
    <row r="1604" spans="4:29" ht="12"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</row>
    <row r="1605" spans="4:29" ht="12"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</row>
    <row r="1606" spans="4:29" ht="12"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</row>
    <row r="1607" spans="4:29" ht="12"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</row>
    <row r="1608" spans="4:29" ht="12"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</row>
    <row r="1609" spans="4:29" ht="12"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</row>
    <row r="1610" spans="4:29" ht="12"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</row>
    <row r="1611" spans="4:29" ht="12"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</row>
    <row r="1612" spans="4:29" ht="12"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</row>
    <row r="1613" spans="4:29" ht="12"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</row>
    <row r="1614" spans="4:29" ht="12"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</row>
    <row r="1615" spans="4:29" ht="12"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</row>
    <row r="1616" spans="4:29" ht="12"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</row>
    <row r="1617" spans="4:29" ht="12"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</row>
    <row r="1618" spans="4:29" ht="12"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</row>
    <row r="1619" spans="4:29" ht="12"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</row>
    <row r="1620" spans="4:29" ht="12"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</row>
    <row r="1621" spans="4:29" ht="12"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</row>
    <row r="1622" spans="4:29" ht="12"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</row>
    <row r="1623" spans="4:29" ht="12"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</row>
    <row r="1624" spans="4:29" ht="12"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</row>
    <row r="1625" spans="4:29" ht="12"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</row>
    <row r="1626" spans="4:29" ht="12"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</row>
    <row r="1627" spans="4:29" ht="12"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</row>
    <row r="1628" spans="4:29" ht="12"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</row>
    <row r="1629" spans="4:29" ht="12"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</row>
    <row r="1630" spans="4:29" ht="12"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</row>
    <row r="1631" spans="4:29" ht="12"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</row>
    <row r="1632" spans="4:29" ht="12"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</row>
    <row r="1633" spans="4:29" ht="12"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</row>
    <row r="1634" spans="4:29" ht="12"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</row>
    <row r="1635" spans="4:29" ht="12"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</row>
    <row r="1636" spans="4:29" ht="12"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</row>
    <row r="1637" spans="4:29" ht="12"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</row>
    <row r="1638" spans="4:29" ht="12"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</row>
    <row r="1639" spans="4:29" ht="12"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</row>
    <row r="1640" spans="4:29" ht="12"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</row>
    <row r="1641" spans="4:29" ht="12"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</row>
    <row r="1642" spans="4:29" ht="12"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</row>
    <row r="1643" spans="4:29" ht="12"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</row>
    <row r="1644" spans="4:29" ht="12"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</row>
    <row r="1645" spans="4:29" ht="12"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</row>
    <row r="1646" spans="4:29" ht="12"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</row>
    <row r="1647" spans="4:29" ht="12"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</row>
    <row r="1648" spans="4:29" ht="12"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</row>
    <row r="1649" spans="4:29" ht="12"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</row>
    <row r="1650" spans="4:29" ht="12"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</row>
    <row r="1651" spans="4:29" ht="12"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</row>
    <row r="1652" spans="4:29" ht="12"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</row>
    <row r="1653" spans="4:29" ht="12"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</row>
    <row r="1654" spans="4:29" ht="12"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</row>
    <row r="1655" spans="4:29" ht="12"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</row>
    <row r="1656" spans="4:29" ht="12"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</row>
    <row r="1657" spans="4:29" ht="12"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</row>
    <row r="1658" spans="4:29" ht="12"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</row>
    <row r="1659" spans="4:29" ht="12"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</row>
    <row r="1660" spans="4:29" ht="12"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</row>
    <row r="1661" spans="4:29" ht="12"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</row>
    <row r="1662" spans="4:29" ht="12"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</row>
    <row r="1663" spans="4:29" ht="12"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</row>
    <row r="1664" spans="4:29" ht="12"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</row>
    <row r="1665" spans="4:29" ht="12"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</row>
    <row r="1666" spans="4:29" ht="12"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</row>
    <row r="1667" spans="4:29" ht="12"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</row>
    <row r="1668" spans="4:29" ht="12"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</row>
    <row r="1669" spans="4:29" ht="12"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</row>
    <row r="1670" spans="4:29" ht="12"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</row>
    <row r="1671" spans="4:29" ht="12"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</row>
    <row r="1672" spans="4:29" ht="12"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</row>
    <row r="1673" spans="4:29" ht="12"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</row>
    <row r="1674" spans="4:29" ht="12"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</row>
    <row r="1675" spans="4:29" ht="12"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</row>
    <row r="1676" spans="4:29" ht="12"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</row>
    <row r="1677" spans="4:29" ht="12"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</row>
    <row r="1678" spans="4:29" ht="12"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</row>
    <row r="1679" spans="4:29" ht="12"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</row>
    <row r="1680" spans="4:29" ht="12"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</row>
    <row r="1681" spans="4:29" ht="12"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</row>
    <row r="1682" spans="4:29" ht="12"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</row>
    <row r="1683" spans="4:29" ht="12"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</row>
    <row r="1684" spans="4:29" ht="12"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</row>
    <row r="1685" spans="4:29" ht="12"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</row>
    <row r="1686" spans="4:29" ht="12"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</row>
    <row r="1687" spans="4:29" ht="12"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</row>
    <row r="1688" spans="4:29" ht="12"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</row>
    <row r="1689" spans="4:29" ht="12"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</row>
    <row r="1690" spans="4:29" ht="12"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</row>
    <row r="1691" spans="4:29" ht="12"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</row>
    <row r="1692" spans="4:29" ht="12"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</row>
    <row r="1693" spans="4:29" ht="12"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</row>
    <row r="1694" spans="4:29" ht="12"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</row>
    <row r="1695" spans="4:29" ht="12"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</row>
    <row r="1696" spans="4:29" ht="12"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</row>
    <row r="1697" spans="4:29" ht="12"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</row>
    <row r="1698" spans="4:29" ht="12"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</row>
    <row r="1699" spans="4:29" ht="12"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</row>
    <row r="1700" spans="4:29" ht="12"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</row>
    <row r="1701" spans="4:29" ht="12"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</row>
    <row r="1702" spans="4:29" ht="12"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</row>
    <row r="1703" spans="4:29" ht="12"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</row>
    <row r="1704" spans="4:29" ht="12"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</row>
    <row r="1705" spans="4:29" ht="12"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</row>
    <row r="1706" spans="4:29" ht="12"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</row>
    <row r="1707" spans="4:29" ht="12"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</row>
    <row r="1708" spans="4:29" ht="12"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</row>
    <row r="1709" spans="4:29" ht="12"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</row>
    <row r="1710" spans="4:29" ht="12"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</row>
    <row r="1711" spans="4:29" ht="12"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</row>
    <row r="1712" spans="4:29" ht="12"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</row>
    <row r="1713" spans="4:29" ht="12"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</row>
    <row r="1714" spans="4:29" ht="12"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</row>
    <row r="1715" spans="4:29" ht="12"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</row>
    <row r="1716" spans="4:29" ht="12"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</row>
    <row r="1717" spans="4:29" ht="12"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</row>
    <row r="1718" spans="4:29" ht="12"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</row>
    <row r="1719" spans="4:29" ht="12"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</row>
    <row r="1720" spans="4:29" ht="12"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</row>
    <row r="1721" spans="4:29" ht="12"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</row>
    <row r="1722" spans="4:29" ht="12"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</row>
    <row r="1723" spans="4:29" ht="12"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</row>
    <row r="1724" spans="4:29" ht="12"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</row>
    <row r="1725" spans="4:29" ht="12"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</row>
    <row r="1726" spans="4:29" ht="12"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</row>
    <row r="1727" spans="4:29" ht="12"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</row>
    <row r="1728" spans="4:29" ht="12"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</row>
    <row r="1729" spans="4:29" ht="12"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</row>
    <row r="1730" spans="4:29" ht="12"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</row>
    <row r="1731" spans="4:29" ht="12"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</row>
    <row r="1732" spans="4:29" ht="12"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</row>
    <row r="1733" spans="4:29" ht="12"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</row>
    <row r="1734" spans="4:29" ht="12"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</row>
    <row r="1735" spans="4:29" ht="12"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</row>
    <row r="1736" spans="4:29" ht="12"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</row>
    <row r="1737" spans="4:29" ht="12"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</row>
    <row r="1738" spans="4:29" ht="12"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</row>
    <row r="1739" spans="4:29" ht="12"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</row>
    <row r="1740" spans="4:29" ht="12"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</row>
    <row r="1741" spans="4:29" ht="12"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</row>
    <row r="1742" spans="4:29" ht="12"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</row>
    <row r="1743" spans="4:29" ht="12"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</row>
    <row r="1744" spans="4:29" ht="12"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</row>
    <row r="1745" spans="4:29" ht="12"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</row>
    <row r="1746" spans="4:29" ht="12"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</row>
    <row r="1747" spans="4:29" ht="12"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</row>
    <row r="1748" spans="4:29" ht="12"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</row>
    <row r="1749" spans="4:29" ht="12"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</row>
    <row r="1750" spans="4:29" ht="12"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</row>
    <row r="1751" spans="4:29" ht="12"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</row>
    <row r="1752" spans="4:29" ht="12"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</row>
    <row r="1753" spans="4:29" ht="12"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</row>
    <row r="1754" spans="4:29" ht="12"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</row>
    <row r="1755" spans="4:29" ht="12"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</row>
    <row r="1756" spans="4:29" ht="12"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</row>
    <row r="1757" spans="4:29" ht="12"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</row>
    <row r="1758" spans="4:29" ht="12"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</row>
    <row r="1759" spans="4:29" ht="12"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</row>
    <row r="1760" spans="4:29" ht="12"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</row>
    <row r="1761" spans="4:29" ht="12"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</row>
    <row r="1762" spans="4:29" ht="12"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</row>
    <row r="1763" spans="4:29" ht="12"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</row>
    <row r="1764" spans="4:29" ht="12"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</row>
    <row r="1765" spans="4:29" ht="12"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</row>
    <row r="1766" spans="4:29" ht="12"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</row>
    <row r="1767" spans="4:29" ht="12"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</row>
    <row r="1768" spans="4:29" ht="12"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</row>
    <row r="1769" spans="4:29" ht="12"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</row>
    <row r="1770" spans="4:29" ht="12"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</row>
    <row r="1771" spans="4:29" ht="12"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</row>
    <row r="1772" spans="4:29" ht="12"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</row>
    <row r="1773" spans="4:29" ht="12"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</row>
    <row r="1774" spans="4:29" ht="12"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</row>
    <row r="1775" spans="4:29" ht="12"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</row>
    <row r="1776" spans="4:29" ht="12"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</row>
    <row r="1777" spans="4:29" ht="12"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</row>
    <row r="1778" spans="4:29" ht="12"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</row>
    <row r="1779" spans="4:29" ht="12"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</row>
    <row r="1780" spans="4:29" ht="12"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</row>
    <row r="1781" spans="4:29" ht="12"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</row>
    <row r="1782" spans="4:29" ht="12"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</row>
    <row r="1783" spans="4:29" ht="12"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</row>
    <row r="1784" spans="4:29" ht="12"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</row>
    <row r="1785" spans="4:29" ht="12"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</row>
    <row r="1786" spans="4:29" ht="12"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</row>
    <row r="1787" spans="4:29" ht="12"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</row>
    <row r="1788" spans="4:29" ht="12"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</row>
    <row r="1789" spans="4:29" ht="12"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</row>
    <row r="1790" spans="4:29" ht="12"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</row>
    <row r="1791" spans="4:29" ht="12"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</row>
    <row r="1792" spans="4:29" ht="12"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</row>
    <row r="1793" spans="4:29" ht="12"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</row>
    <row r="1794" spans="4:29" ht="12"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</row>
    <row r="1795" spans="4:29" ht="12"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</row>
    <row r="1796" spans="4:29" ht="12"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</row>
    <row r="1797" spans="4:29" ht="12"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</row>
    <row r="1798" spans="4:29" ht="12"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</row>
    <row r="1799" spans="4:29" ht="12"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</row>
    <row r="1800" spans="4:29" ht="12"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</row>
    <row r="1801" spans="4:29" ht="12"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</row>
    <row r="1802" spans="4:29" ht="12"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</row>
    <row r="1803" spans="4:29" ht="12"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</row>
    <row r="1804" spans="4:29" ht="12"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</row>
    <row r="1805" spans="4:29" ht="12"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</row>
    <row r="1806" spans="4:29" ht="12"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</row>
    <row r="1807" spans="4:29" ht="12"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</row>
    <row r="1808" spans="4:29" ht="12"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</row>
    <row r="1809" spans="4:29" ht="12"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</row>
    <row r="1810" spans="4:29" ht="12"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</row>
    <row r="1811" spans="4:29" ht="12"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</row>
    <row r="1812" spans="4:29" ht="12"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</row>
    <row r="1813" spans="4:29" ht="12"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</row>
    <row r="1814" spans="4:29" ht="12"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</row>
    <row r="1815" spans="4:29" ht="12"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</row>
    <row r="1816" spans="4:29" ht="12"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</row>
    <row r="1817" spans="4:29" ht="12"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</row>
    <row r="1818" spans="4:29" ht="12"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</row>
    <row r="1819" spans="4:29" ht="12"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</row>
    <row r="1820" spans="4:29" ht="12"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</row>
    <row r="1821" spans="4:29" ht="12"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</row>
    <row r="1822" spans="4:29" ht="12"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</row>
    <row r="1823" spans="4:29" ht="12"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</row>
    <row r="1824" spans="4:29" ht="12"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</row>
    <row r="1825" spans="4:29" ht="12"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</row>
    <row r="1826" spans="4:29" ht="12"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</row>
    <row r="1827" spans="4:29" ht="12"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</row>
    <row r="1828" spans="4:29" ht="12"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</row>
    <row r="1829" spans="4:29" ht="12"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</row>
    <row r="1830" spans="4:29" ht="12"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</row>
    <row r="1831" spans="4:29" ht="12"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</row>
    <row r="1832" spans="4:29" ht="12"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</row>
    <row r="1833" spans="4:29" ht="12"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</row>
    <row r="1834" spans="4:29" ht="12"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</row>
    <row r="1835" spans="4:29" ht="12"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</row>
    <row r="1836" spans="4:29" ht="12"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</row>
    <row r="1837" spans="4:29" ht="12"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</row>
    <row r="1838" spans="4:29" ht="12"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</row>
    <row r="1839" spans="4:29" ht="12"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</row>
    <row r="1840" spans="4:29" ht="12"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</row>
    <row r="1841" spans="4:29" ht="12"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</row>
    <row r="1842" spans="4:29" ht="12"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</row>
    <row r="1843" spans="4:29" ht="12"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</row>
    <row r="1844" spans="4:29" ht="12"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</row>
    <row r="1845" spans="4:29" ht="12"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</row>
    <row r="1846" spans="4:29" ht="12"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</row>
    <row r="1847" spans="4:29" ht="12"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</row>
    <row r="1848" spans="4:29" ht="12"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</row>
    <row r="1849" spans="4:29" ht="12"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</row>
    <row r="1850" spans="4:29" ht="12"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</row>
    <row r="1851" spans="4:29" ht="12"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</row>
    <row r="1852" spans="4:29" ht="12"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</row>
    <row r="1853" spans="4:29" ht="12"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</row>
    <row r="1854" spans="4:29" ht="12"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</row>
    <row r="1855" spans="4:29" ht="12"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</row>
    <row r="1856" spans="4:29" ht="12"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</row>
    <row r="1857" spans="4:29" ht="12"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</row>
    <row r="1858" spans="4:29" ht="12"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</row>
    <row r="1859" spans="4:29" ht="12"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</row>
    <row r="1860" spans="4:29" ht="12"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</row>
    <row r="1861" spans="4:29" ht="12"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</row>
    <row r="1862" spans="4:29" ht="12"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</row>
    <row r="1863" spans="4:29" ht="12"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</row>
    <row r="1864" spans="4:29" ht="12"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</row>
    <row r="1865" spans="4:29" ht="12"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</row>
    <row r="1866" spans="4:29" ht="12"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</row>
    <row r="1867" spans="4:29" ht="12"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</row>
    <row r="1868" spans="4:29" ht="12"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</row>
    <row r="1869" spans="4:29" ht="12"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</row>
    <row r="1870" spans="4:29" ht="12"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</row>
    <row r="1871" spans="4:29" ht="12"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</row>
    <row r="1872" spans="4:29" ht="12"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</row>
    <row r="1873" spans="4:29" ht="12"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</row>
    <row r="1874" spans="4:29" ht="12"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</row>
    <row r="1875" spans="4:29" ht="12"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</row>
    <row r="1876" spans="4:29" ht="12"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</row>
    <row r="1877" spans="4:29" ht="12"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</row>
    <row r="1878" spans="4:29" ht="12"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</row>
    <row r="1879" spans="4:29" ht="12"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</row>
    <row r="1880" spans="4:29" ht="12"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</row>
    <row r="1881" spans="4:29" ht="12"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</row>
    <row r="1882" spans="4:29" ht="12"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</row>
    <row r="1883" spans="4:29" ht="12"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</row>
    <row r="1884" spans="4:29" ht="12"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</row>
    <row r="1885" spans="4:29" ht="12"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</row>
    <row r="1886" spans="4:29" ht="12"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</row>
    <row r="1887" spans="4:29" ht="12"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</row>
    <row r="1888" spans="4:29" ht="12"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</row>
    <row r="1889" spans="4:29" ht="12"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</row>
    <row r="1890" spans="4:29" ht="12"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</row>
    <row r="1891" spans="4:29" ht="12"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</row>
    <row r="1892" spans="4:29" ht="12"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</row>
    <row r="1893" spans="4:29" ht="12"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</row>
    <row r="1894" spans="4:29" ht="12"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</row>
    <row r="1895" spans="4:29" ht="12"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</row>
    <row r="1896" spans="4:29" ht="12"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</row>
    <row r="1897" spans="4:29" ht="12"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</row>
    <row r="1898" spans="4:29" ht="12"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</row>
    <row r="1899" spans="4:29" ht="12"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</row>
    <row r="1900" spans="4:29" ht="12"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</row>
    <row r="1901" spans="4:29" ht="12"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</row>
    <row r="1902" spans="4:29" ht="12"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</row>
    <row r="1903" spans="4:29" ht="12"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</row>
    <row r="1904" spans="4:29" ht="12"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</row>
    <row r="1905" spans="4:29" ht="12"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</row>
    <row r="1906" spans="4:29" ht="12"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</row>
    <row r="1907" spans="4:29" ht="12"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</row>
    <row r="1908" spans="4:29" ht="12"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</row>
    <row r="1909" spans="4:29" ht="12"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</row>
    <row r="1910" spans="4:29" ht="12"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</row>
    <row r="1911" spans="4:29" ht="12"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</row>
    <row r="1912" spans="4:29" ht="12"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</row>
    <row r="1913" spans="4:29" ht="12"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</row>
    <row r="1914" spans="4:29" ht="12"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</row>
    <row r="1915" spans="4:29" ht="12"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</row>
    <row r="1916" spans="4:29" ht="12"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</row>
    <row r="1917" spans="4:29" ht="12"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</row>
    <row r="1918" spans="4:29" ht="12"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</row>
    <row r="1919" spans="4:29" ht="12"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</row>
    <row r="1920" spans="4:29" ht="12"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</row>
    <row r="1921" spans="4:29" ht="12"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</row>
    <row r="1922" spans="4:29" ht="12"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</row>
    <row r="1923" spans="4:29" ht="12"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</row>
    <row r="1924" spans="4:29" ht="12"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</row>
    <row r="1925" spans="4:29" ht="12"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</row>
    <row r="1926" spans="4:29" ht="12"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</row>
    <row r="1927" spans="4:29" ht="12"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</row>
    <row r="1928" spans="4:29" ht="12"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</row>
    <row r="1929" spans="4:29" ht="12"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</row>
    <row r="1930" spans="4:29" ht="12"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</row>
    <row r="1931" spans="4:29" ht="12"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</row>
    <row r="1932" spans="4:29" ht="12"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</row>
    <row r="1933" spans="4:29" ht="12"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</row>
    <row r="1934" spans="4:29" ht="12"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</row>
    <row r="1935" spans="4:29" ht="12"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</row>
    <row r="1936" spans="4:29" ht="12"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</row>
    <row r="1937" spans="4:29" ht="12"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</row>
    <row r="1938" spans="4:29" ht="12"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</row>
    <row r="1939" spans="4:29" ht="12"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</row>
    <row r="1940" spans="4:29" ht="12"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</row>
    <row r="1941" spans="4:29" ht="12"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</row>
    <row r="1942" spans="4:29" ht="12"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</row>
    <row r="1943" spans="4:29" ht="12"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</row>
    <row r="1944" spans="4:29" ht="12"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</row>
    <row r="1945" spans="4:29" ht="12"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</row>
    <row r="1946" spans="4:29" ht="12"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</row>
    <row r="1947" spans="4:29" ht="12"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</row>
    <row r="1948" spans="4:29" ht="12"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</row>
    <row r="1949" spans="4:29" ht="12"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</row>
    <row r="1950" spans="4:29" ht="12"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</row>
    <row r="1951" spans="4:29" ht="12"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</row>
    <row r="1952" spans="4:29" ht="12"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</row>
    <row r="1953" spans="4:29" ht="12"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</row>
    <row r="1954" spans="4:29" ht="12"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</row>
    <row r="1955" spans="4:29" ht="12"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</row>
    <row r="1956" spans="4:29" ht="12"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</row>
    <row r="1957" spans="4:29" ht="12"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</row>
    <row r="1958" spans="4:29" ht="12"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</row>
    <row r="1959" spans="4:29" ht="12"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</row>
    <row r="1960" spans="4:29" ht="12"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</row>
    <row r="1961" spans="4:29" ht="12"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</row>
    <row r="1962" spans="4:29" ht="12"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</row>
    <row r="1963" spans="4:29" ht="12"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</row>
    <row r="1964" spans="4:29" ht="12"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</row>
    <row r="1965" spans="4:29" ht="12"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</row>
    <row r="1966" spans="4:29" ht="12"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</row>
    <row r="1967" spans="4:29" ht="12"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</row>
    <row r="1968" spans="4:29" ht="12"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</row>
    <row r="1969" spans="4:29" ht="12"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</row>
    <row r="1970" spans="4:29" ht="12"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</row>
    <row r="1971" spans="4:29" ht="12"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</row>
    <row r="1972" spans="4:29" ht="12"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</row>
    <row r="1973" spans="4:29" ht="12"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</row>
    <row r="1974" spans="4:29" ht="12"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</row>
    <row r="1975" spans="4:29" ht="12"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</row>
    <row r="1976" spans="4:29" ht="12"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</row>
    <row r="1977" spans="4:29" ht="12"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</row>
    <row r="1978" spans="4:29" ht="12"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</row>
    <row r="1979" spans="4:29" ht="12"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</row>
    <row r="1980" spans="4:29" ht="12"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</row>
    <row r="1981" spans="4:29" ht="12"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</row>
    <row r="1982" spans="4:29" ht="12"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</row>
    <row r="1983" spans="4:29" ht="12"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</row>
    <row r="1984" spans="4:29" ht="12"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</row>
    <row r="1985" spans="4:29" ht="12"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</row>
    <row r="1986" spans="4:29" ht="12"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</row>
    <row r="1987" spans="4:29" ht="12"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</row>
    <row r="1988" spans="4:29" ht="12"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</row>
    <row r="1989" spans="4:29" ht="12"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</row>
    <row r="1990" spans="4:29" ht="12"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</row>
    <row r="1991" spans="4:29" ht="12"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</row>
    <row r="1992" spans="4:29" ht="12"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</row>
    <row r="1993" spans="4:29" ht="12"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</row>
    <row r="1994" spans="4:29" ht="12"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</row>
    <row r="1995" spans="4:29" ht="12"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</row>
    <row r="1996" spans="4:29" ht="12"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</row>
    <row r="1997" spans="4:29" ht="12"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</row>
    <row r="1998" spans="4:29" ht="12"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</row>
    <row r="1999" spans="4:29" ht="12"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</row>
    <row r="2000" spans="4:29" ht="12"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</row>
    <row r="2001" spans="4:29" ht="12"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</row>
    <row r="2002" spans="4:29" ht="12"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</row>
    <row r="2003" spans="4:29" ht="12"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</row>
    <row r="2004" spans="4:29" ht="12"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</row>
    <row r="2005" spans="4:29" ht="12"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</row>
    <row r="2006" spans="4:29" ht="12"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</row>
    <row r="2007" spans="4:29" ht="12"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</row>
    <row r="2008" spans="4:29" ht="12"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</row>
    <row r="2009" spans="4:29" ht="12"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</row>
    <row r="2010" spans="4:29" ht="12"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</row>
    <row r="2011" spans="4:29" ht="12"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</row>
    <row r="2012" spans="4:29" ht="12"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</row>
    <row r="2013" spans="4:29" ht="12"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</row>
    <row r="2014" spans="4:29" ht="12"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</row>
    <row r="2015" spans="4:29" ht="12"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</row>
    <row r="2016" spans="4:29" ht="12"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</row>
    <row r="2017" spans="4:29" ht="12"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</row>
    <row r="2018" spans="4:29" ht="12"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</row>
    <row r="2019" spans="4:29" ht="12"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</row>
    <row r="2020" spans="4:29" ht="12"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</row>
    <row r="2021" spans="4:29" ht="12"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</row>
    <row r="2022" spans="4:29" ht="12"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</row>
    <row r="2023" spans="4:29" ht="12"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</row>
    <row r="2024" spans="4:29" ht="12"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</row>
    <row r="2025" spans="4:29" ht="12"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</row>
    <row r="2026" spans="4:29" ht="12"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</row>
    <row r="2027" spans="4:29" ht="12"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</row>
    <row r="2028" spans="4:29" ht="12"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</row>
    <row r="2029" spans="4:29" ht="12"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</row>
    <row r="2030" spans="4:29" ht="12"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</row>
    <row r="2031" spans="4:29" ht="12"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</row>
    <row r="2032" spans="4:29" ht="12"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</row>
    <row r="2033" spans="4:29" ht="12"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</row>
    <row r="2034" spans="4:29" ht="12"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</row>
    <row r="2035" spans="4:29" ht="12"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</row>
    <row r="2036" spans="4:29" ht="12"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</row>
    <row r="2037" spans="4:29" ht="12"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</row>
    <row r="2038" spans="4:29" ht="12"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</row>
    <row r="2039" spans="4:29" ht="12"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</row>
    <row r="2040" spans="4:29" ht="12"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</row>
    <row r="2041" spans="4:29" ht="12"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</row>
    <row r="2042" spans="4:29" ht="12"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</row>
    <row r="2043" spans="4:29" ht="12"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</row>
    <row r="2044" spans="4:29" ht="12"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</row>
    <row r="2045" spans="4:29" ht="12"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</row>
    <row r="2046" spans="4:29" ht="12"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</row>
    <row r="2047" spans="4:29" ht="12"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</row>
    <row r="2048" spans="4:29" ht="12"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</row>
    <row r="2049" spans="4:29" ht="12"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</row>
    <row r="2050" spans="4:29" ht="12"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</row>
    <row r="2051" spans="4:29" ht="12"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</row>
    <row r="2052" spans="4:29" ht="12"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</row>
    <row r="2053" spans="4:29" ht="12"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</row>
    <row r="2054" spans="4:29" ht="12"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</row>
    <row r="2055" spans="4:29" ht="12"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</row>
    <row r="2056" spans="4:29" ht="12"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</row>
    <row r="2057" spans="4:29" ht="12"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</row>
    <row r="2058" spans="4:29" ht="12"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</row>
    <row r="2059" spans="4:29" ht="12"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</row>
    <row r="2060" spans="4:29" ht="12"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</row>
    <row r="2061" spans="4:29" ht="12"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</row>
    <row r="2062" spans="4:29" ht="12"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</row>
    <row r="2063" spans="4:29" ht="12"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</row>
    <row r="2064" spans="4:29" ht="12"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</row>
    <row r="2065" spans="4:29" ht="12"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</row>
    <row r="2066" spans="4:29" ht="12"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</row>
    <row r="2067" spans="4:29" ht="12"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</row>
    <row r="2068" spans="4:29" ht="12"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</row>
    <row r="2069" spans="4:29" ht="12"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</row>
    <row r="2070" spans="4:29" ht="12"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</row>
    <row r="2071" spans="4:29" ht="12"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</row>
    <row r="2072" spans="4:29" ht="12"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</row>
    <row r="2073" spans="4:29" ht="12"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</row>
    <row r="2074" spans="4:29" ht="12"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</row>
    <row r="2075" spans="4:29" ht="12"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</row>
    <row r="2076" spans="4:29" ht="12"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</row>
    <row r="2077" spans="4:29" ht="12"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</row>
    <row r="2078" spans="4:29" ht="12"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</row>
    <row r="2079" spans="4:29" ht="12"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</row>
    <row r="2080" spans="4:29" ht="12"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</row>
    <row r="2081" spans="4:29" ht="12"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</row>
    <row r="2082" spans="4:29" ht="12"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</row>
    <row r="2083" spans="4:29" ht="12"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</row>
    <row r="2084" spans="4:29" ht="12"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</row>
    <row r="2085" spans="4:29" ht="12"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</row>
    <row r="2086" spans="4:29" ht="12"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</row>
    <row r="2087" spans="4:29" ht="12"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</row>
    <row r="2088" spans="4:29" ht="12"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</row>
    <row r="2089" spans="4:29" ht="12"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</row>
    <row r="2090" spans="4:29" ht="12"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</row>
    <row r="2091" spans="4:29" ht="12"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</row>
    <row r="2092" spans="4:29" ht="12"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</row>
    <row r="2093" spans="4:29" ht="12"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</row>
    <row r="2094" spans="4:29" ht="12"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</row>
    <row r="2095" spans="4:29" ht="12"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</row>
    <row r="2096" spans="4:29" ht="12"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</row>
    <row r="2097" spans="4:29" ht="12"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</row>
    <row r="2098" spans="4:29" ht="12"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</row>
    <row r="2099" spans="4:29" ht="12"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</row>
    <row r="2100" spans="4:29" ht="12"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</row>
    <row r="2101" spans="4:29" ht="12"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</row>
    <row r="2102" spans="4:29" ht="12"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</row>
    <row r="2103" spans="4:29" ht="12"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</row>
    <row r="2104" spans="4:29" ht="12"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</row>
    <row r="2105" spans="4:29" ht="12"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</row>
    <row r="2106" spans="4:29" ht="12"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</row>
    <row r="2107" spans="4:29" ht="12"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</row>
    <row r="2108" spans="4:29" ht="12"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</row>
    <row r="2109" spans="4:29" ht="12"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</row>
    <row r="2110" spans="4:29" ht="12"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</row>
    <row r="2111" spans="4:29" ht="12"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</row>
    <row r="2112" spans="4:29" ht="12"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</row>
    <row r="2113" spans="4:29" ht="12"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</row>
    <row r="2114" spans="4:29" ht="12"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</row>
    <row r="2115" spans="4:29" ht="12"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</row>
    <row r="2116" spans="4:29" ht="12"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</row>
    <row r="2117" spans="4:29" ht="12"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</row>
    <row r="2118" spans="4:29" ht="12"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</row>
    <row r="2119" spans="4:29" ht="12"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</row>
    <row r="2120" spans="4:29" ht="12"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</row>
    <row r="2121" spans="4:29" ht="12"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</row>
    <row r="2122" spans="4:29" ht="12"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</row>
    <row r="2123" spans="4:29" ht="12"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</row>
    <row r="2124" spans="4:29" ht="12"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</row>
    <row r="2125" spans="4:29" ht="12"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</row>
    <row r="2126" spans="4:29" ht="12"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</row>
    <row r="2127" spans="4:29" ht="12"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</row>
    <row r="2128" spans="4:29" ht="12"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</row>
    <row r="2129" spans="4:29" ht="12"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</row>
    <row r="2130" spans="4:29" ht="12"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</row>
    <row r="2131" spans="4:29" ht="12"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</row>
    <row r="2132" spans="4:29" ht="12"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</row>
    <row r="2133" spans="4:29" ht="12"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</row>
    <row r="2134" spans="4:29" ht="12"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</row>
    <row r="2135" spans="4:29" ht="12"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</row>
    <row r="2136" spans="4:29" ht="12"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</row>
    <row r="2137" spans="4:29" ht="12"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</row>
    <row r="2138" spans="4:29" ht="12"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</row>
    <row r="2139" spans="4:29" ht="12"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</row>
    <row r="2140" spans="4:29" ht="12"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</row>
    <row r="2141" spans="4:29" ht="12"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</row>
    <row r="2142" spans="4:29" ht="12"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</row>
    <row r="2143" spans="4:29" ht="12"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</row>
    <row r="2144" spans="4:29" ht="12"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</row>
    <row r="2145" spans="4:29" ht="12"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</row>
    <row r="2146" spans="4:29" ht="12"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</row>
    <row r="2147" spans="4:29" ht="12"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</row>
    <row r="2148" spans="4:29" ht="12"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</row>
    <row r="2149" spans="4:29" ht="12"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</row>
    <row r="2150" spans="4:29" ht="12"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</row>
    <row r="2151" spans="4:29" ht="12"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</row>
    <row r="2152" spans="4:29" ht="12"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</row>
    <row r="2153" spans="4:29" ht="12"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</row>
    <row r="2154" spans="4:29" ht="12"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</row>
    <row r="2155" spans="4:29" ht="12"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</row>
    <row r="2156" spans="4:29" ht="12"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</row>
    <row r="2157" spans="4:29" ht="12"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</row>
    <row r="2158" spans="4:29" ht="12"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</row>
    <row r="2159" spans="4:29" ht="12"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</row>
    <row r="2160" spans="4:29" ht="12"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</row>
    <row r="2161" spans="4:29" ht="12"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</row>
    <row r="2162" spans="4:29" ht="12"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</row>
    <row r="2163" spans="4:29" ht="12"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</row>
    <row r="2164" spans="4:29" ht="12"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</row>
    <row r="2165" spans="4:29" ht="12"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</row>
    <row r="2166" spans="4:29" ht="12"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</row>
    <row r="2167" spans="4:29" ht="12"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</row>
    <row r="2168" spans="4:29" ht="12"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</row>
    <row r="2169" spans="4:29" ht="12"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</row>
    <row r="2170" spans="4:29" ht="12"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</row>
    <row r="2171" spans="4:29" ht="12"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</row>
    <row r="2172" spans="4:29" ht="12"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</row>
    <row r="2173" spans="4:29" ht="12"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</row>
    <row r="2174" spans="4:29" ht="12"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</row>
    <row r="2175" spans="4:29" ht="12"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</row>
    <row r="2176" spans="4:29" ht="12"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</row>
    <row r="2177" spans="4:29" ht="12"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</row>
    <row r="2178" spans="4:29" ht="12"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</row>
    <row r="2179" spans="4:29" ht="12"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</row>
    <row r="2180" spans="4:29" ht="12"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</row>
    <row r="2181" spans="4:29" ht="12"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</row>
    <row r="2182" spans="4:29" ht="12"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</row>
    <row r="2183" spans="4:29" ht="12"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</row>
  </sheetData>
  <mergeCells count="72">
    <mergeCell ref="D3:E6"/>
    <mergeCell ref="F3:G6"/>
    <mergeCell ref="K7:K8"/>
    <mergeCell ref="H3:I6"/>
    <mergeCell ref="J3:K6"/>
    <mergeCell ref="L3:M6"/>
    <mergeCell ref="N3:O6"/>
    <mergeCell ref="P3:Q6"/>
    <mergeCell ref="R3:S6"/>
    <mergeCell ref="T3:U6"/>
    <mergeCell ref="V3:W6"/>
    <mergeCell ref="X3:Y6"/>
    <mergeCell ref="Z3:AA6"/>
    <mergeCell ref="AB3:AC6"/>
    <mergeCell ref="D7:D8"/>
    <mergeCell ref="E7:E8"/>
    <mergeCell ref="F7:F8"/>
    <mergeCell ref="G7:G8"/>
    <mergeCell ref="H7:H8"/>
    <mergeCell ref="I7:I8"/>
    <mergeCell ref="J7:J8"/>
    <mergeCell ref="L7:L8"/>
    <mergeCell ref="M7:M8"/>
    <mergeCell ref="N7:N8"/>
    <mergeCell ref="O7:O8"/>
    <mergeCell ref="W7:W8"/>
    <mergeCell ref="P7:P8"/>
    <mergeCell ref="Q7:Q8"/>
    <mergeCell ref="R7:R8"/>
    <mergeCell ref="S7:S8"/>
    <mergeCell ref="AB7:AB8"/>
    <mergeCell ref="AC7:AC8"/>
    <mergeCell ref="A2:E2"/>
    <mergeCell ref="X7:X8"/>
    <mergeCell ref="Y7:Y8"/>
    <mergeCell ref="Z7:Z8"/>
    <mergeCell ref="AA7:AA8"/>
    <mergeCell ref="T7:T8"/>
    <mergeCell ref="U7:U8"/>
    <mergeCell ref="V7:V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0:C30"/>
    <mergeCell ref="A31:C31"/>
    <mergeCell ref="A25:C25"/>
    <mergeCell ref="A26:C26"/>
    <mergeCell ref="A27:C27"/>
    <mergeCell ref="A28:C28"/>
    <mergeCell ref="A39:C39"/>
    <mergeCell ref="A3:C8"/>
    <mergeCell ref="A36:C36"/>
    <mergeCell ref="A37:C37"/>
    <mergeCell ref="A38:C38"/>
    <mergeCell ref="A32:C32"/>
    <mergeCell ref="A33:C33"/>
    <mergeCell ref="A34:C34"/>
    <mergeCell ref="A35:C35"/>
    <mergeCell ref="A29:C29"/>
  </mergeCells>
  <printOptions horizontalCentered="1" verticalCentered="1"/>
  <pageMargins left="0.1968503937007874" right="0.2" top="0.8267716535433072" bottom="0.2755905511811024" header="0.9055118110236221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Leafaus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</dc:creator>
  <cp:keywords/>
  <dc:description/>
  <cp:lastModifiedBy>m.pelli</cp:lastModifiedBy>
  <cp:lastPrinted>2015-01-08T13:07:04Z</cp:lastPrinted>
  <dcterms:created xsi:type="dcterms:W3CDTF">2014-11-22T17:39:15Z</dcterms:created>
  <dcterms:modified xsi:type="dcterms:W3CDTF">2015-01-08T14:10:49Z</dcterms:modified>
  <cp:category/>
  <cp:version/>
  <cp:contentType/>
  <cp:contentStatus/>
</cp:coreProperties>
</file>